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766"/>
  <workbookPr codeName="ThisWorkbook" checkCompatibility="1"/>
  <mc:AlternateContent xmlns:mc="http://schemas.openxmlformats.org/markup-compatibility/2006">
    <mc:Choice Requires="x15">
      <x15ac:absPath xmlns:x15ac="http://schemas.microsoft.com/office/spreadsheetml/2010/11/ac" url="C:\Users\stavros\Desktop\backup\ΕΝΩΣΗ\backup\ΟΡΓΑΝΩΣΗ-ΑΓΩΝΩΝ\2017\tennis 10s\1o lyttos orange\"/>
    </mc:Choice>
  </mc:AlternateContent>
  <bookViews>
    <workbookView xWindow="0" yWindow="0" windowWidth="19200" windowHeight="11370" tabRatio="560"/>
  </bookViews>
  <sheets>
    <sheet name="ΑΓΟΡΙΑ" sheetId="34001" r:id="rId1"/>
    <sheet name="ΚΟΡΙΤΣΙΑ" sheetId="34000" r:id="rId2"/>
    <sheet name="0000000" sheetId="2316" state="veryHidden" r:id="rId3"/>
  </sheets>
  <externalReferences>
    <externalReference r:id="rId4"/>
    <externalReference r:id="rId5"/>
  </externalReferences>
  <definedNames>
    <definedName name="_Order1" hidden="1">255</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_xlnm.Print_Area" localSheetId="0">ΑΓΟΡΙΑ!$A$1:$Q$71</definedName>
    <definedName name="_xlnm.Print_Area" localSheetId="1">ΚΟΡΙΤΣΙΑ!$A$1:$R$70</definedName>
  </definedNames>
  <calcPr calcId="162913" concurrentCalc="0"/>
</workbook>
</file>

<file path=xl/calcChain.xml><?xml version="1.0" encoding="utf-8"?>
<calcChain xmlns="http://schemas.openxmlformats.org/spreadsheetml/2006/main">
  <c r="N66" i="34001" l="1"/>
  <c r="C70" i="34001"/>
  <c r="B70" i="34001"/>
  <c r="H69" i="34001"/>
  <c r="F69" i="34001"/>
  <c r="C69" i="34001"/>
  <c r="B69" i="34001"/>
  <c r="C68" i="34001"/>
  <c r="B68" i="34001"/>
  <c r="C67" i="34001"/>
  <c r="B67" i="34001"/>
  <c r="H66" i="34001"/>
  <c r="F66" i="34001"/>
  <c r="C66" i="34001"/>
  <c r="B66" i="34001"/>
  <c r="C65" i="34001"/>
  <c r="B65" i="34001"/>
  <c r="H64" i="34001"/>
  <c r="F64" i="34001"/>
  <c r="C64" i="34001"/>
  <c r="B64" i="34001"/>
  <c r="C63" i="34001"/>
  <c r="B63" i="34001"/>
  <c r="C62" i="34001"/>
  <c r="B62" i="34001"/>
  <c r="H61" i="34001"/>
  <c r="F61" i="34001"/>
  <c r="C61" i="34001"/>
  <c r="B61" i="34001"/>
  <c r="C60" i="34001"/>
  <c r="B60" i="34001"/>
  <c r="H59" i="34001"/>
  <c r="F59" i="34001"/>
  <c r="C59" i="34001"/>
  <c r="B59" i="34001"/>
  <c r="H58" i="34001"/>
  <c r="F58" i="34001"/>
  <c r="N58" i="34001"/>
  <c r="P62" i="34001"/>
  <c r="C58" i="34001"/>
  <c r="B58" i="34001"/>
  <c r="F57" i="34001"/>
  <c r="C57" i="34001"/>
  <c r="B57" i="34001"/>
  <c r="H56" i="34001"/>
  <c r="F56" i="34001"/>
  <c r="C56" i="34001"/>
  <c r="B56" i="34001"/>
  <c r="C55" i="34001"/>
  <c r="B55" i="34001"/>
  <c r="N50" i="34001"/>
  <c r="C54" i="34001"/>
  <c r="B54" i="34001"/>
  <c r="H53" i="34001"/>
  <c r="F53" i="34001"/>
  <c r="C53" i="34001"/>
  <c r="B53" i="34001"/>
  <c r="C52" i="34001"/>
  <c r="B52" i="34001"/>
  <c r="C51" i="34001"/>
  <c r="B51" i="34001"/>
  <c r="C50" i="34001"/>
  <c r="B50" i="34001"/>
  <c r="C49" i="34001"/>
  <c r="B49" i="34001"/>
  <c r="H48" i="34001"/>
  <c r="F48" i="34001"/>
  <c r="C48" i="34001"/>
  <c r="B48" i="34001"/>
  <c r="C47" i="34001"/>
  <c r="B47" i="34001"/>
  <c r="N42" i="34001"/>
  <c r="C46" i="34001"/>
  <c r="B46" i="34001"/>
  <c r="H45" i="34001"/>
  <c r="F45" i="34001"/>
  <c r="C45" i="34001"/>
  <c r="B45" i="34001"/>
  <c r="H44" i="34001"/>
  <c r="F44" i="34001"/>
  <c r="C44" i="34001"/>
  <c r="B44" i="34001"/>
  <c r="C43" i="34001"/>
  <c r="B43" i="34001"/>
  <c r="C42" i="34001"/>
  <c r="B42" i="34001"/>
  <c r="C41" i="34001"/>
  <c r="B41" i="34001"/>
  <c r="H40" i="34001"/>
  <c r="F40" i="34001"/>
  <c r="C40" i="34001"/>
  <c r="B40" i="34001"/>
  <c r="C39" i="34001"/>
  <c r="B39" i="34001"/>
  <c r="F38" i="34001"/>
  <c r="C38" i="34001"/>
  <c r="B38" i="34001"/>
  <c r="H37" i="34001"/>
  <c r="F37" i="34001"/>
  <c r="C37" i="34001"/>
  <c r="B37" i="34001"/>
  <c r="F36" i="34001"/>
  <c r="C36" i="34001"/>
  <c r="B36" i="34001"/>
  <c r="C35" i="34001"/>
  <c r="B35" i="34001"/>
  <c r="H34" i="34001"/>
  <c r="F34" i="34001"/>
  <c r="C34" i="34001"/>
  <c r="B34" i="34001"/>
  <c r="C33" i="34001"/>
  <c r="B33" i="34001"/>
  <c r="H32" i="34001"/>
  <c r="F32" i="34001"/>
  <c r="C32" i="34001"/>
  <c r="B32" i="34001"/>
  <c r="C31" i="34001"/>
  <c r="B31" i="34001"/>
  <c r="B30" i="34001"/>
  <c r="H29" i="34001"/>
  <c r="F29" i="34001"/>
  <c r="C29" i="34001"/>
  <c r="B29" i="34001"/>
  <c r="L28" i="34001"/>
  <c r="P30" i="34001"/>
  <c r="C28" i="34001"/>
  <c r="B28" i="34001"/>
  <c r="C27" i="34001"/>
  <c r="B27" i="34001"/>
  <c r="C26" i="34001"/>
  <c r="B26" i="34001"/>
  <c r="C25" i="34001"/>
  <c r="B25" i="34001"/>
  <c r="H24" i="34001"/>
  <c r="F24" i="34001"/>
  <c r="C24" i="34001"/>
  <c r="B24" i="34001"/>
  <c r="C23" i="34001"/>
  <c r="B23" i="34001"/>
  <c r="C22" i="34001"/>
  <c r="B22" i="34001"/>
  <c r="H21" i="34001"/>
  <c r="F21" i="34001"/>
  <c r="C21" i="34001"/>
  <c r="B21" i="34001"/>
  <c r="C20" i="34001"/>
  <c r="B20" i="34001"/>
  <c r="C19" i="34001"/>
  <c r="B19" i="34001"/>
  <c r="C18" i="34001"/>
  <c r="B18" i="34001"/>
  <c r="C17" i="34001"/>
  <c r="B17" i="34001"/>
  <c r="T16" i="34001"/>
  <c r="H16" i="34001"/>
  <c r="F16" i="34001"/>
  <c r="C16" i="34001"/>
  <c r="B16" i="34001"/>
  <c r="T15" i="34001"/>
  <c r="C15" i="34001"/>
  <c r="B15" i="34001"/>
  <c r="T14" i="34001"/>
  <c r="B14" i="34001"/>
  <c r="T13" i="34001"/>
  <c r="H13" i="34001"/>
  <c r="F13" i="34001"/>
  <c r="C13" i="34001"/>
  <c r="B13" i="34001"/>
  <c r="T12" i="34001"/>
  <c r="C12" i="34001"/>
  <c r="B12" i="34001"/>
  <c r="T11" i="34001"/>
  <c r="C11" i="34001"/>
  <c r="B11" i="34001"/>
  <c r="T10" i="34001"/>
  <c r="C10" i="34001"/>
  <c r="B10" i="34001"/>
  <c r="T9" i="34001"/>
  <c r="C9" i="34001"/>
  <c r="B9" i="34001"/>
  <c r="T8" i="34001"/>
  <c r="H8" i="34001"/>
  <c r="F8" i="34001"/>
  <c r="C8" i="34001"/>
  <c r="B8" i="34001"/>
  <c r="T7" i="34001"/>
  <c r="C7" i="34001"/>
  <c r="B7" i="34001"/>
  <c r="P22" i="34001"/>
  <c r="P38" i="34001"/>
  <c r="P54" i="34001"/>
</calcChain>
</file>

<file path=xl/comments1.xml><?xml version="1.0" encoding="utf-8"?>
<comments xmlns="http://schemas.openxmlformats.org/spreadsheetml/2006/main">
  <authors>
    <author>Anders Wennberg</author>
  </authors>
  <commentList>
    <comment ref="D7" authorId="0" shapeId="0">
      <text>
        <r>
          <rPr>
            <b/>
            <sz val="8"/>
            <color indexed="8"/>
            <rFont val="Tahoma"/>
            <family val="2"/>
            <charset val="161"/>
          </rPr>
          <t xml:space="preserve">Before making the draw:
On the Prep-sheet did you:
- fill in QA, WC's?
- fill in the Seed Positions?
- Sort?
If YES: continue making the draw
Otherwise: return to finish preparations
</t>
        </r>
      </text>
    </comment>
  </commentList>
</comments>
</file>

<file path=xl/sharedStrings.xml><?xml version="1.0" encoding="utf-8"?>
<sst xmlns="http://schemas.openxmlformats.org/spreadsheetml/2006/main" count="572" uniqueCount="296">
  <si>
    <t>St.</t>
  </si>
  <si>
    <t>Umpire</t>
  </si>
  <si>
    <t>ΕΠΙΘΕΤΟ</t>
  </si>
  <si>
    <t>ΟΝΟΜΑ</t>
  </si>
  <si>
    <t>ΟΜΙΛΟΣ</t>
  </si>
  <si>
    <t>2ος Γυρος</t>
  </si>
  <si>
    <t>Ημητελικος</t>
  </si>
  <si>
    <t>Τελικος</t>
  </si>
  <si>
    <t>Προημητελικος</t>
  </si>
  <si>
    <t>ΒΑΘ</t>
  </si>
  <si>
    <t>ΚΑΤ</t>
  </si>
  <si>
    <t>A</t>
  </si>
  <si>
    <t>B</t>
  </si>
  <si>
    <t/>
  </si>
  <si>
    <t>Νικητής</t>
  </si>
  <si>
    <t>Ημερομηνία</t>
  </si>
  <si>
    <t>Σύλλογος</t>
  </si>
  <si>
    <t>Επιδιαιτητής</t>
  </si>
  <si>
    <t>Επίθετο</t>
  </si>
  <si>
    <t>Όνομα</t>
  </si>
  <si>
    <t>2ος Γύρος</t>
  </si>
  <si>
    <t>3ος Γύρος</t>
  </si>
  <si>
    <t>Προημιτελικοί</t>
  </si>
  <si>
    <t>Ημιτελικοί</t>
  </si>
  <si>
    <t>1</t>
  </si>
  <si>
    <t>2</t>
  </si>
  <si>
    <t>a</t>
  </si>
  <si>
    <t>3</t>
  </si>
  <si>
    <t>4</t>
  </si>
  <si>
    <t>b</t>
  </si>
  <si>
    <t>5</t>
  </si>
  <si>
    <t>6</t>
  </si>
  <si>
    <t>7</t>
  </si>
  <si>
    <t>8</t>
  </si>
  <si>
    <t>9</t>
  </si>
  <si>
    <t>10</t>
  </si>
  <si>
    <t>11</t>
  </si>
  <si>
    <t>12</t>
  </si>
  <si>
    <t>13</t>
  </si>
  <si>
    <t>14</t>
  </si>
  <si>
    <t>15</t>
  </si>
  <si>
    <t>16</t>
  </si>
  <si>
    <t>Φιναλίστ 1:</t>
  </si>
  <si>
    <t>17</t>
  </si>
  <si>
    <t>18</t>
  </si>
  <si>
    <t>19</t>
  </si>
  <si>
    <t>20</t>
  </si>
  <si>
    <t>21</t>
  </si>
  <si>
    <t>22</t>
  </si>
  <si>
    <t>23</t>
  </si>
  <si>
    <t>24</t>
  </si>
  <si>
    <t>25</t>
  </si>
  <si>
    <t>26</t>
  </si>
  <si>
    <t>27</t>
  </si>
  <si>
    <t>28</t>
  </si>
  <si>
    <t>29</t>
  </si>
  <si>
    <t>30</t>
  </si>
  <si>
    <t>Τελικός</t>
  </si>
  <si>
    <t>31</t>
  </si>
  <si>
    <t>32</t>
  </si>
  <si>
    <t>33</t>
  </si>
  <si>
    <t>34</t>
  </si>
  <si>
    <t>35</t>
  </si>
  <si>
    <t>36</t>
  </si>
  <si>
    <t>37</t>
  </si>
  <si>
    <t>38</t>
  </si>
  <si>
    <t>39</t>
  </si>
  <si>
    <t>40</t>
  </si>
  <si>
    <t>41</t>
  </si>
  <si>
    <t>42</t>
  </si>
  <si>
    <t>43</t>
  </si>
  <si>
    <t>44</t>
  </si>
  <si>
    <t>45</t>
  </si>
  <si>
    <t>46</t>
  </si>
  <si>
    <t>47</t>
  </si>
  <si>
    <t>48</t>
  </si>
  <si>
    <t>Φιναλίστ 2:</t>
  </si>
  <si>
    <t>49</t>
  </si>
  <si>
    <t>50</t>
  </si>
  <si>
    <t>51</t>
  </si>
  <si>
    <t>52</t>
  </si>
  <si>
    <t>53</t>
  </si>
  <si>
    <t>54</t>
  </si>
  <si>
    <t>55</t>
  </si>
  <si>
    <t>56</t>
  </si>
  <si>
    <t>57</t>
  </si>
  <si>
    <t>58</t>
  </si>
  <si>
    <t>59</t>
  </si>
  <si>
    <t>60</t>
  </si>
  <si>
    <t>61</t>
  </si>
  <si>
    <t>62</t>
  </si>
  <si>
    <t>63</t>
  </si>
  <si>
    <t>64</t>
  </si>
  <si>
    <t>26 ΜΑΡΤΙΟΥ 2017</t>
  </si>
  <si>
    <t>ΔΙΟΡΓΑΝΩΣΗ</t>
  </si>
  <si>
    <t>ACE TENNIS ACADEMY</t>
  </si>
  <si>
    <t>ΔΙΕΞΑΓΩΓΗ</t>
  </si>
  <si>
    <t>LYTTOS HOTEL</t>
  </si>
  <si>
    <t>Α. ΚΑΡΑΤΖΟΓΛΟΥ</t>
  </si>
  <si>
    <t>1st LYTTOS ORANGE</t>
  </si>
  <si>
    <t>ΚΑΤΗΓΟΡΙΑ ΚΟΡΙΤΣΙΩΝ</t>
  </si>
  <si>
    <t>ΚΑΤΗΓΟΡΙΑ ΑΓΟΡΙΩΝ</t>
  </si>
  <si>
    <t>ΤΣΑΤΣΑΚΗΣ</t>
  </si>
  <si>
    <t>ΕΚΤ</t>
  </si>
  <si>
    <t>ΟΑΑ</t>
  </si>
  <si>
    <t>BYE</t>
  </si>
  <si>
    <t>ΠΑΡΑΣΥΡΗΣ</t>
  </si>
  <si>
    <t>ΣΟΦ</t>
  </si>
  <si>
    <t>ΡΕΘ</t>
  </si>
  <si>
    <t>ΧΑΤΖΗΔΑΚΗΣ</t>
  </si>
  <si>
    <t>ΟΡΦ</t>
  </si>
  <si>
    <t>ΦΙΛΙΑ</t>
  </si>
  <si>
    <t>ΤΡΑΠΙΕΡΑΚΗΣ</t>
  </si>
  <si>
    <t>ΚΩΝ</t>
  </si>
  <si>
    <t>ΧΕΡΣ</t>
  </si>
  <si>
    <t>ΣΠΥΡΙΔΑΚΗΣ</t>
  </si>
  <si>
    <t>ΜΑΝ</t>
  </si>
  <si>
    <t>ΣΗΤΕΙΑ</t>
  </si>
  <si>
    <t xml:space="preserve">ΚΑΤΣΑΡΟΣ </t>
  </si>
  <si>
    <t>ΦΟΙ</t>
  </si>
  <si>
    <t>ACE</t>
  </si>
  <si>
    <t>ΜΑΤΖΟΡΑΚΗΣ</t>
  </si>
  <si>
    <t>ΑΡΤ</t>
  </si>
  <si>
    <t>ΣΟΥΔΑ</t>
  </si>
  <si>
    <t>ΚΟΣΜΕΤΣΑΣ</t>
  </si>
  <si>
    <t>ΓΙΑΝ</t>
  </si>
  <si>
    <t>ΓΟΥΡΝΕΣ</t>
  </si>
  <si>
    <t>ΡΙΜΠΟΣ</t>
  </si>
  <si>
    <t>ΒΑΓ</t>
  </si>
  <si>
    <t>ΦΛΟΥΡΗΣ</t>
  </si>
  <si>
    <t>ΔΗΜ</t>
  </si>
  <si>
    <t>MATCH</t>
  </si>
  <si>
    <t>ΠΑΠΑΜΙΧΑΗΛ</t>
  </si>
  <si>
    <t>ΠΑΝ</t>
  </si>
  <si>
    <t>TUC</t>
  </si>
  <si>
    <t>ΑΛΕΞΑΝΔΡΙΝΟΣ</t>
  </si>
  <si>
    <t>ΦΑΝΟΥΡΑΚΗΣ</t>
  </si>
  <si>
    <t>ΧΡΙΣ</t>
  </si>
  <si>
    <t>ΔΙΑΚΕΝΙΣΑΚΗΣ</t>
  </si>
  <si>
    <t>ΖΑΒΟΥΡΙΑΝΟΣ</t>
  </si>
  <si>
    <t>ΘΑΝ</t>
  </si>
  <si>
    <t>ΓΙΩΡ</t>
  </si>
  <si>
    <t>ΜΑΥΡΟΜΑΤΗΣ</t>
  </si>
  <si>
    <t>ΜΙΧ</t>
  </si>
  <si>
    <t>ΣΤΕΦΑΝΑΚΗΣ</t>
  </si>
  <si>
    <t>ΒΕΓΟΠΟΥΛΟΣ</t>
  </si>
  <si>
    <t>ΣΤΕΦ</t>
  </si>
  <si>
    <t>ΝΙΚΟΛΑΚΑΚΗΣ</t>
  </si>
  <si>
    <t>ΛΕΥΤ</t>
  </si>
  <si>
    <t>ΜΑΝΑΣΑΚΗΣ</t>
  </si>
  <si>
    <t>ΝΙΚ</t>
  </si>
  <si>
    <t>ΚΟΥΤΣΑΝΤΩΝΑΚΗΣ</t>
  </si>
  <si>
    <t>ΤΖΩΡΜΠΑΤΖΑΚΗΣ</t>
  </si>
  <si>
    <t>ΣΤΕ</t>
  </si>
  <si>
    <t>ΚΕΚΕΡΙΔΗΣ</t>
  </si>
  <si>
    <t>ΚΟΜΝΙΤΣΑΣ</t>
  </si>
  <si>
    <t>ΚΑΛΥΒΙΑΝΑΚΗΣ</t>
  </si>
  <si>
    <t>ΠΑΥΛ</t>
  </si>
  <si>
    <t>ΛΑΓΟΥΔΑΚΗΣ</t>
  </si>
  <si>
    <t>ΣΠΥΡΟΠΟΥΛΟΣ</t>
  </si>
  <si>
    <t>ΑΓΓΕΛΙΔΑΚΗΣ</t>
  </si>
  <si>
    <t>ΚΩΣ</t>
  </si>
  <si>
    <t>JUNIOR</t>
  </si>
  <si>
    <t>ΓΙΟΒΑΝΟΒΙΤΣ</t>
  </si>
  <si>
    <t>ΑΛΕΞΑΝΔΡΑΚΗΣ</t>
  </si>
  <si>
    <t>ΓΑΓΑΝΗΣ</t>
  </si>
  <si>
    <t>ΒΟΛΤΥΡΑΚΗΣ</t>
  </si>
  <si>
    <t>ΚΑΣΑΠΟΓΛΟΥ</t>
  </si>
  <si>
    <t>ΔΟΛΙΑΝΙΤΗΣ</t>
  </si>
  <si>
    <t>ΗΛ</t>
  </si>
  <si>
    <t>ΜΑΛΛΙΑΡΟΥΔΑΚΗΣ</t>
  </si>
  <si>
    <t>ΡΑΣΟΥΛΗΣ</t>
  </si>
  <si>
    <t>ΜΕΝ</t>
  </si>
  <si>
    <t>ΚΩΣΤΑΝΤΑΚΗΣ</t>
  </si>
  <si>
    <t>ΣΥΛΙΓΑΡΔΑΚΗΣ</t>
  </si>
  <si>
    <t>ΑΓΑΠ</t>
  </si>
  <si>
    <t>ΑΙΛΑΜΑΚΗΣ</t>
  </si>
  <si>
    <t>ΣΤΕΛ</t>
  </si>
  <si>
    <t>ΓΡΗΓΟΡΙΟΥ</t>
  </si>
  <si>
    <t>ΚΑΡΝΙΑΤΗΣ</t>
  </si>
  <si>
    <t>ΜΑΡ</t>
  </si>
  <si>
    <t>ΚΑΤΣΑΡΟΣ</t>
  </si>
  <si>
    <t>ΤΖΩΡΜΠΑΤΖΑΚΗ</t>
  </si>
  <si>
    <t>ΟΛΓΑ</t>
  </si>
  <si>
    <t>ΑΡΕΤΑΚΗ</t>
  </si>
  <si>
    <t>ΗΡΩ</t>
  </si>
  <si>
    <t>ΠΑΠΑΧΡΗΣΤΟΥ</t>
  </si>
  <si>
    <t>ΑΛΕΞ</t>
  </si>
  <si>
    <t>ΤΟΜΑΔΑΚΗ</t>
  </si>
  <si>
    <t>ΑΝΔ</t>
  </si>
  <si>
    <t>ΠΑΠΑΤΖΙΜΠΑ</t>
  </si>
  <si>
    <t>ΖΩΗ</t>
  </si>
  <si>
    <t>ΚΟΥΝΕΛΑΚΗ</t>
  </si>
  <si>
    <t>ΕΙΡ</t>
  </si>
  <si>
    <t>ΓΑΒΑΛΑ</t>
  </si>
  <si>
    <t>ΙΩΑΝ</t>
  </si>
  <si>
    <t>ΒΡΟΝΤΑΚΗ</t>
  </si>
  <si>
    <t>ΣΠΗΛΙΩΤΟΠΟΥΛΟΥ</t>
  </si>
  <si>
    <t>ΧΡ</t>
  </si>
  <si>
    <t>ΡΑΦ</t>
  </si>
  <si>
    <t>ΠΑΝΤΟΥ</t>
  </si>
  <si>
    <t>ΕΜ</t>
  </si>
  <si>
    <t>ΓΑΡΕΦΑΛΑΚΗ</t>
  </si>
  <si>
    <t>ΛΕΝΑ</t>
  </si>
  <si>
    <t>ΠΑΣΠΑΛΑΚΗ</t>
  </si>
  <si>
    <t>ΔΙΑΚΑΚΗ</t>
  </si>
  <si>
    <t>ΚΑΤΙΑ</t>
  </si>
  <si>
    <t>ΔΕΡΜΙΤΖΑΚΗ</t>
  </si>
  <si>
    <t>ΜΥΡ</t>
  </si>
  <si>
    <t>ΠΡΩΙΜΑΚΗ</t>
  </si>
  <si>
    <t>ΕΥΑΓ</t>
  </si>
  <si>
    <t>ΜΑΡΚΑΝΤΩΝΑΚΗ</t>
  </si>
  <si>
    <t>ΑΝΝΑ</t>
  </si>
  <si>
    <t>ΜΑΡΑΓΚΑΚΗ</t>
  </si>
  <si>
    <t>ΙΣΑΜΠ</t>
  </si>
  <si>
    <t>ΠΛΑΙΝΗ</t>
  </si>
  <si>
    <t>ΙΡΙΔΑ</t>
  </si>
  <si>
    <t>ΚΑΣΙΝΤ</t>
  </si>
  <si>
    <t>ΝΑΝΤΙΑ</t>
  </si>
  <si>
    <t>ΝΙΚΗΦΟΡΑΚΗ</t>
  </si>
  <si>
    <t>ΕΥΡ</t>
  </si>
  <si>
    <t>ΧΕΙΡΑΚΑΚΗ</t>
  </si>
  <si>
    <t>ΕΛΕΝΑ</t>
  </si>
  <si>
    <t>ΛΑΓΟΥΔΑΚΗ</t>
  </si>
  <si>
    <t>ΑΘΗΝΑ</t>
  </si>
  <si>
    <t>ΣΙΛΑ</t>
  </si>
  <si>
    <t>ΖΑΧΑΡΑΚΗ</t>
  </si>
  <si>
    <t>ΜΑΡΙΑ</t>
  </si>
  <si>
    <t>ΚΑΣΤΡΙΝΑΚΗ</t>
  </si>
  <si>
    <t>ΑΝΤΩΝΟΠΟΥΛΟΥ</t>
  </si>
  <si>
    <t>ΠΑΠΑΝΔΡΟΥΛΑΚΗ</t>
  </si>
  <si>
    <t>7-3/7-0</t>
  </si>
  <si>
    <t>8-6/7-2</t>
  </si>
  <si>
    <t>9-7/9-7</t>
  </si>
  <si>
    <t>7-5/7-4</t>
  </si>
  <si>
    <t>7-1/7-1</t>
  </si>
  <si>
    <t>7-2/7-1</t>
  </si>
  <si>
    <t>7-4/7-5</t>
  </si>
  <si>
    <t>1-7/8-6/7-2</t>
  </si>
  <si>
    <t>7-5/5-7/7-5</t>
  </si>
  <si>
    <t>7-4/2-7/7-2</t>
  </si>
  <si>
    <t>7-5/7-4/7-2</t>
  </si>
  <si>
    <t>7-3/7-2</t>
  </si>
  <si>
    <t>22_10</t>
  </si>
  <si>
    <t>19_10</t>
  </si>
  <si>
    <t>20_10</t>
  </si>
  <si>
    <t>24_27</t>
  </si>
  <si>
    <t>ΛΥΜΠΕΡΙΔΗ</t>
  </si>
  <si>
    <t>12_7</t>
  </si>
  <si>
    <t>17_1</t>
  </si>
  <si>
    <t>ΠΛΑΚΑΝΤΩΝΑΚΗ</t>
  </si>
  <si>
    <t>23_2</t>
  </si>
  <si>
    <t>13_8</t>
  </si>
  <si>
    <t>ΑΛΕΞΑΝΔΡΑ</t>
  </si>
  <si>
    <t>ΗΡΑ</t>
  </si>
  <si>
    <t>11_10</t>
  </si>
  <si>
    <t>ΣΕΤΙΝ</t>
  </si>
  <si>
    <t>14_10</t>
  </si>
  <si>
    <t>18_10</t>
  </si>
  <si>
    <t>22_12</t>
  </si>
  <si>
    <t xml:space="preserve">ΧΕΙΡΑΚΑΚΗ </t>
  </si>
  <si>
    <t>22_8</t>
  </si>
  <si>
    <t>21_14</t>
  </si>
  <si>
    <t>24_8</t>
  </si>
  <si>
    <t xml:space="preserve">ΠΑΠΑΝΔΡΟΥΛΑΚΗ </t>
  </si>
  <si>
    <t>16_2</t>
  </si>
  <si>
    <t>2-/7-4/7-2</t>
  </si>
  <si>
    <t>7-4/12-10</t>
  </si>
  <si>
    <t>8-6/7-4</t>
  </si>
  <si>
    <t>7-3/7-4</t>
  </si>
  <si>
    <t>7-4/4-7/9-7</t>
  </si>
  <si>
    <t>2-7/7-2/10-8</t>
  </si>
  <si>
    <t>7-2/4-7/8-6</t>
  </si>
  <si>
    <t>7-3/9-7</t>
  </si>
  <si>
    <t>7-1/7-5</t>
  </si>
  <si>
    <t>21_7</t>
  </si>
  <si>
    <t>17_5</t>
  </si>
  <si>
    <t>13_11</t>
  </si>
  <si>
    <t>22_3</t>
  </si>
  <si>
    <t>16_4</t>
  </si>
  <si>
    <t>26_8</t>
  </si>
  <si>
    <t>14_12</t>
  </si>
  <si>
    <t>21_16</t>
  </si>
  <si>
    <t>25_22</t>
  </si>
  <si>
    <t>12_8</t>
  </si>
  <si>
    <t>21_9</t>
  </si>
  <si>
    <t>14_13</t>
  </si>
  <si>
    <t>22_18</t>
  </si>
  <si>
    <t>22_5</t>
  </si>
  <si>
    <t>25_10</t>
  </si>
  <si>
    <t>23_15</t>
  </si>
  <si>
    <t>22_9</t>
  </si>
  <si>
    <t>7-0/7/2</t>
  </si>
  <si>
    <t>7-4/7-4</t>
  </si>
  <si>
    <t>7-2/7-2</t>
  </si>
  <si>
    <t xml:space="preserve">ΖΑΧΑΡΑΚΗ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</si>
</sst>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0.00_-;\-&quot;$&quot;* #,##0.00_-;_-&quot;$&quot;* &quot;-&quot;??_-;_-@_-"/>
  </numFmts>
  <fonts count="53" x14ac:knownFonts="1">
    <font>
      <sz val="10"/>
      <name val="Arial"/>
    </font>
    <font>
      <b/>
      <sz val="10"/>
      <name val="Arial"/>
      <family val="2"/>
      <charset val="161"/>
    </font>
    <font>
      <sz val="10"/>
      <name val="Arial"/>
      <family val="2"/>
      <charset val="161"/>
    </font>
    <font>
      <sz val="10"/>
      <name val="Arial"/>
      <family val="2"/>
    </font>
    <font>
      <sz val="7"/>
      <name val="Arial"/>
      <family val="2"/>
    </font>
    <font>
      <sz val="7"/>
      <color indexed="9"/>
      <name val="Arial"/>
      <family val="2"/>
    </font>
    <font>
      <b/>
      <sz val="8"/>
      <name val="Arial"/>
      <family val="2"/>
    </font>
    <font>
      <b/>
      <sz val="10"/>
      <name val="Arial"/>
      <family val="2"/>
    </font>
    <font>
      <sz val="10"/>
      <color indexed="9"/>
      <name val="Arial"/>
      <family val="2"/>
    </font>
    <font>
      <sz val="20"/>
      <name val="Arial"/>
      <family val="2"/>
    </font>
    <font>
      <sz val="20"/>
      <color indexed="9"/>
      <name val="Arial"/>
      <family val="2"/>
    </font>
    <font>
      <b/>
      <sz val="20"/>
      <name val="Arial"/>
      <family val="2"/>
    </font>
    <font>
      <b/>
      <sz val="8"/>
      <color indexed="8"/>
      <name val="Arial"/>
      <family val="2"/>
    </font>
    <font>
      <b/>
      <sz val="8"/>
      <color indexed="9"/>
      <name val="Arial"/>
      <family val="2"/>
    </font>
    <font>
      <sz val="6"/>
      <name val="Arial"/>
      <family val="2"/>
    </font>
    <font>
      <sz val="6"/>
      <color indexed="9"/>
      <name val="Arial"/>
      <family val="2"/>
    </font>
    <font>
      <b/>
      <i/>
      <sz val="10"/>
      <name val="Arial"/>
      <family val="2"/>
    </font>
    <font>
      <b/>
      <sz val="7"/>
      <color indexed="8"/>
      <name val="Arial"/>
      <family val="2"/>
    </font>
    <font>
      <b/>
      <sz val="8.5"/>
      <name val="Arial"/>
      <family val="2"/>
    </font>
    <font>
      <sz val="8.5"/>
      <name val="Arial"/>
      <family val="2"/>
    </font>
    <font>
      <sz val="8.5"/>
      <color indexed="9"/>
      <name val="Arial"/>
      <family val="2"/>
    </font>
    <font>
      <i/>
      <sz val="8.5"/>
      <color indexed="9"/>
      <name val="Arial"/>
      <family val="2"/>
    </font>
    <font>
      <b/>
      <sz val="8.5"/>
      <color indexed="9"/>
      <name val="Arial"/>
      <family val="2"/>
    </font>
    <font>
      <i/>
      <sz val="8.5"/>
      <name val="Arial"/>
      <family val="2"/>
    </font>
    <font>
      <sz val="8.5"/>
      <color indexed="8"/>
      <name val="Arial"/>
      <family val="2"/>
    </font>
    <font>
      <b/>
      <sz val="8.5"/>
      <name val="Arial"/>
      <family val="2"/>
      <charset val="161"/>
    </font>
    <font>
      <sz val="8.5"/>
      <name val="Arial"/>
      <family val="2"/>
      <charset val="161"/>
    </font>
    <font>
      <sz val="8.5"/>
      <color indexed="8"/>
      <name val="Arial"/>
      <family val="2"/>
      <charset val="161"/>
    </font>
    <font>
      <sz val="8.5"/>
      <color indexed="33"/>
      <name val="Arial"/>
      <family val="2"/>
      <charset val="161"/>
    </font>
    <font>
      <b/>
      <sz val="9"/>
      <name val="Arial"/>
      <family val="2"/>
    </font>
    <font>
      <b/>
      <sz val="8.5"/>
      <color indexed="8"/>
      <name val="Arial"/>
      <family val="2"/>
    </font>
    <font>
      <i/>
      <sz val="8.5"/>
      <color indexed="8"/>
      <name val="Arial"/>
      <family val="2"/>
    </font>
    <font>
      <sz val="10"/>
      <name val="Arial"/>
      <family val="2"/>
      <charset val="161"/>
    </font>
    <font>
      <sz val="8.5"/>
      <name val="Arial"/>
      <family val="2"/>
      <charset val="161"/>
    </font>
    <font>
      <b/>
      <sz val="8.5"/>
      <name val="Arial"/>
      <family val="2"/>
      <charset val="161"/>
    </font>
    <font>
      <b/>
      <i/>
      <sz val="10"/>
      <name val="Arial"/>
      <family val="2"/>
      <charset val="161"/>
    </font>
    <font>
      <b/>
      <sz val="7"/>
      <name val="Arial"/>
      <family val="2"/>
      <charset val="161"/>
    </font>
    <font>
      <b/>
      <sz val="7"/>
      <color indexed="9"/>
      <name val="Arial"/>
      <family val="2"/>
      <charset val="161"/>
    </font>
    <font>
      <b/>
      <sz val="7"/>
      <color indexed="8"/>
      <name val="Arial"/>
      <family val="2"/>
      <charset val="161"/>
    </font>
    <font>
      <sz val="8.5"/>
      <color indexed="42"/>
      <name val="Arial"/>
      <family val="2"/>
    </font>
    <font>
      <i/>
      <sz val="6"/>
      <color indexed="9"/>
      <name val="Arial"/>
      <family val="2"/>
    </font>
    <font>
      <i/>
      <sz val="7"/>
      <name val="Arial"/>
      <family val="2"/>
    </font>
    <font>
      <b/>
      <sz val="8.5"/>
      <color indexed="8"/>
      <name val="Arial"/>
      <family val="2"/>
      <charset val="161"/>
    </font>
    <font>
      <b/>
      <sz val="10"/>
      <color indexed="8"/>
      <name val="Arial"/>
      <family val="2"/>
      <charset val="161"/>
    </font>
    <font>
      <b/>
      <sz val="8"/>
      <color indexed="8"/>
      <name val="Tahoma"/>
      <family val="2"/>
      <charset val="161"/>
    </font>
    <font>
      <b/>
      <sz val="8"/>
      <name val="Arial"/>
      <family val="2"/>
      <charset val="161"/>
    </font>
    <font>
      <sz val="10"/>
      <name val="Arial Greek"/>
      <charset val="161"/>
    </font>
    <font>
      <b/>
      <sz val="14"/>
      <color rgb="FFFF0000"/>
      <name val="Arial"/>
      <family val="2"/>
      <charset val="161"/>
    </font>
    <font>
      <b/>
      <sz val="10"/>
      <color rgb="FFFF0000"/>
      <name val="Arial"/>
      <family val="2"/>
      <charset val="161"/>
    </font>
    <font>
      <b/>
      <sz val="14"/>
      <color rgb="FF0070C0"/>
      <name val="Arial"/>
      <family val="2"/>
      <charset val="161"/>
    </font>
    <font>
      <i/>
      <sz val="8"/>
      <color rgb="FFFF0000"/>
      <name val="Arial"/>
      <family val="2"/>
      <charset val="161"/>
    </font>
    <font>
      <b/>
      <sz val="20"/>
      <color rgb="FFFFC000"/>
      <name val="Arial"/>
      <family val="2"/>
      <charset val="161"/>
    </font>
    <font>
      <b/>
      <sz val="18"/>
      <color rgb="FFFFC000"/>
      <name val="Arial"/>
      <family val="2"/>
      <charset val="161"/>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5"/>
        <bgColor indexed="8"/>
      </patternFill>
    </fill>
    <fill>
      <patternFill patternType="solid">
        <fgColor indexed="9"/>
        <bgColor indexed="8"/>
      </patternFill>
    </fill>
    <fill>
      <patternFill patternType="solid">
        <fgColor indexed="42"/>
        <bgColor indexed="64"/>
      </patternFill>
    </fill>
    <fill>
      <patternFill patternType="solid">
        <fgColor indexed="43"/>
        <bgColor indexed="64"/>
      </patternFill>
    </fill>
    <fill>
      <patternFill patternType="solid">
        <fgColor indexed="43"/>
        <bgColor indexed="8"/>
      </patternFill>
    </fill>
  </fills>
  <borders count="11">
    <border>
      <left/>
      <right/>
      <top/>
      <bottom/>
      <diagonal/>
    </border>
    <border>
      <left/>
      <right/>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0" fontId="32" fillId="0" borderId="0"/>
    <xf numFmtId="164" fontId="32" fillId="0" borderId="0" applyFont="0" applyFill="0" applyBorder="0" applyAlignment="0" applyProtection="0"/>
    <xf numFmtId="0" fontId="46" fillId="0" borderId="0"/>
    <xf numFmtId="0" fontId="32" fillId="0" borderId="0"/>
  </cellStyleXfs>
  <cellXfs count="207">
    <xf numFmtId="0" fontId="0" fillId="0" borderId="0" xfId="0"/>
    <xf numFmtId="0" fontId="5" fillId="0" borderId="0" xfId="0" applyFont="1"/>
    <xf numFmtId="0" fontId="8" fillId="0" borderId="0" xfId="0" applyFont="1"/>
    <xf numFmtId="0" fontId="3" fillId="0" borderId="0" xfId="0" applyFont="1"/>
    <xf numFmtId="0" fontId="9" fillId="0" borderId="0" xfId="0" applyFont="1" applyBorder="1" applyAlignment="1">
      <alignment vertical="top"/>
    </xf>
    <xf numFmtId="0" fontId="0" fillId="0" borderId="0" xfId="0" applyAlignment="1">
      <alignment horizontal="center"/>
    </xf>
    <xf numFmtId="0" fontId="0" fillId="0" borderId="0" xfId="0" applyAlignment="1">
      <alignment horizontal="left"/>
    </xf>
    <xf numFmtId="0" fontId="6" fillId="0" borderId="0" xfId="0" applyFont="1" applyBorder="1" applyAlignment="1">
      <alignment vertical="center"/>
    </xf>
    <xf numFmtId="0" fontId="14" fillId="0" borderId="0" xfId="0" applyFont="1" applyAlignment="1">
      <alignment vertical="center"/>
    </xf>
    <xf numFmtId="0" fontId="14" fillId="0" borderId="0" xfId="0" applyFont="1" applyBorder="1" applyAlignment="1">
      <alignment vertical="center"/>
    </xf>
    <xf numFmtId="0" fontId="19" fillId="0" borderId="3" xfId="0" applyNumberFormat="1" applyFont="1" applyFill="1" applyBorder="1" applyAlignment="1">
      <alignment vertical="center"/>
    </xf>
    <xf numFmtId="0" fontId="19" fillId="2" borderId="0" xfId="0" applyNumberFormat="1" applyFont="1" applyFill="1" applyAlignment="1">
      <alignment vertical="center"/>
    </xf>
    <xf numFmtId="0" fontId="20" fillId="2" borderId="0" xfId="0" applyNumberFormat="1" applyFont="1" applyFill="1" applyAlignment="1">
      <alignment vertical="center"/>
    </xf>
    <xf numFmtId="0" fontId="3" fillId="2" borderId="0" xfId="0" applyNumberFormat="1" applyFont="1" applyFill="1" applyAlignment="1">
      <alignment vertical="center"/>
    </xf>
    <xf numFmtId="0" fontId="3" fillId="0" borderId="0" xfId="0" applyNumberFormat="1" applyFont="1" applyAlignment="1">
      <alignment vertical="center"/>
    </xf>
    <xf numFmtId="0" fontId="19" fillId="0" borderId="0" xfId="0" applyNumberFormat="1" applyFont="1" applyFill="1" applyAlignment="1">
      <alignment horizontal="center" vertical="center"/>
    </xf>
    <xf numFmtId="0" fontId="26" fillId="0" borderId="0" xfId="0" applyNumberFormat="1" applyFont="1" applyFill="1" applyAlignment="1">
      <alignment vertical="center"/>
    </xf>
    <xf numFmtId="0" fontId="27" fillId="0" borderId="0" xfId="0" applyNumberFormat="1" applyFont="1" applyFill="1" applyAlignment="1">
      <alignment vertical="center"/>
    </xf>
    <xf numFmtId="0" fontId="2" fillId="0" borderId="0" xfId="0" applyNumberFormat="1" applyFont="1" applyFill="1" applyAlignment="1">
      <alignment vertical="center"/>
    </xf>
    <xf numFmtId="0" fontId="28" fillId="0" borderId="0" xfId="0" applyNumberFormat="1" applyFont="1" applyFill="1" applyAlignment="1">
      <alignment vertical="center"/>
    </xf>
    <xf numFmtId="0" fontId="20" fillId="2" borderId="3" xfId="0" applyNumberFormat="1" applyFont="1" applyFill="1" applyBorder="1" applyAlignment="1">
      <alignment vertical="center"/>
    </xf>
    <xf numFmtId="0" fontId="19" fillId="2" borderId="0" xfId="0" applyNumberFormat="1" applyFont="1" applyFill="1" applyBorder="1" applyAlignment="1">
      <alignment horizontal="left" vertical="center"/>
    </xf>
    <xf numFmtId="0" fontId="20" fillId="2" borderId="2" xfId="0" applyNumberFormat="1" applyFont="1" applyFill="1" applyBorder="1" applyAlignment="1">
      <alignment vertical="center"/>
    </xf>
    <xf numFmtId="0" fontId="19" fillId="0" borderId="0" xfId="0" applyNumberFormat="1" applyFont="1" applyFill="1" applyBorder="1" applyAlignment="1">
      <alignment vertical="center"/>
    </xf>
    <xf numFmtId="0" fontId="20" fillId="2" borderId="4" xfId="0" applyNumberFormat="1" applyFont="1" applyFill="1" applyBorder="1" applyAlignment="1">
      <alignment vertical="center"/>
    </xf>
    <xf numFmtId="0" fontId="20" fillId="2" borderId="0" xfId="0" applyNumberFormat="1" applyFont="1" applyFill="1" applyBorder="1" applyAlignment="1">
      <alignment vertical="center"/>
    </xf>
    <xf numFmtId="0" fontId="19" fillId="0" borderId="0" xfId="0" applyNumberFormat="1" applyFont="1" applyFill="1" applyAlignment="1">
      <alignment vertical="center"/>
    </xf>
    <xf numFmtId="0" fontId="0" fillId="0" borderId="0" xfId="0" applyNumberFormat="1" applyFill="1" applyAlignment="1">
      <alignment vertical="center"/>
    </xf>
    <xf numFmtId="0" fontId="21" fillId="0" borderId="0" xfId="0" applyNumberFormat="1" applyFont="1" applyAlignment="1">
      <alignment vertical="center"/>
    </xf>
    <xf numFmtId="0" fontId="24" fillId="0" borderId="0" xfId="0" applyNumberFormat="1" applyFont="1" applyFill="1" applyBorder="1" applyAlignment="1">
      <alignment vertical="center"/>
    </xf>
    <xf numFmtId="0" fontId="24" fillId="0" borderId="3" xfId="0" applyNumberFormat="1" applyFont="1" applyFill="1" applyBorder="1" applyAlignment="1">
      <alignment horizontal="center" vertical="center"/>
    </xf>
    <xf numFmtId="0" fontId="24" fillId="0" borderId="0" xfId="0" applyNumberFormat="1" applyFont="1" applyFill="1" applyAlignment="1">
      <alignment vertical="center"/>
    </xf>
    <xf numFmtId="0" fontId="31" fillId="0" borderId="2" xfId="0" applyNumberFormat="1" applyFont="1" applyFill="1" applyBorder="1" applyAlignment="1">
      <alignment horizontal="right" vertical="center"/>
    </xf>
    <xf numFmtId="0" fontId="24" fillId="0" borderId="3" xfId="0" applyNumberFormat="1" applyFont="1" applyFill="1" applyBorder="1" applyAlignment="1">
      <alignment vertical="center"/>
    </xf>
    <xf numFmtId="0" fontId="24" fillId="0" borderId="4" xfId="0" applyNumberFormat="1" applyFont="1" applyFill="1" applyBorder="1" applyAlignment="1">
      <alignment horizontal="center" vertical="center"/>
    </xf>
    <xf numFmtId="0" fontId="24" fillId="0" borderId="0" xfId="0" applyNumberFormat="1" applyFont="1" applyFill="1" applyBorder="1" applyAlignment="1">
      <alignment horizontal="left" vertical="center"/>
    </xf>
    <xf numFmtId="0" fontId="24" fillId="0" borderId="2" xfId="0" applyNumberFormat="1" applyFont="1" applyFill="1" applyBorder="1" applyAlignment="1">
      <alignment horizontal="left" vertical="center"/>
    </xf>
    <xf numFmtId="0" fontId="24" fillId="0" borderId="0" xfId="0" applyNumberFormat="1" applyFont="1" applyFill="1" applyAlignment="1">
      <alignment horizontal="center" vertical="center"/>
    </xf>
    <xf numFmtId="0" fontId="24" fillId="0" borderId="2" xfId="0" applyNumberFormat="1" applyFont="1" applyFill="1" applyBorder="1" applyAlignment="1">
      <alignment vertical="center"/>
    </xf>
    <xf numFmtId="0" fontId="24" fillId="0" borderId="4" xfId="0" applyNumberFormat="1" applyFont="1" applyFill="1" applyBorder="1" applyAlignment="1">
      <alignment vertical="center"/>
    </xf>
    <xf numFmtId="0" fontId="31" fillId="0" borderId="0" xfId="0" applyNumberFormat="1" applyFont="1" applyFill="1" applyBorder="1" applyAlignment="1">
      <alignment horizontal="right" vertical="center"/>
    </xf>
    <xf numFmtId="0" fontId="30" fillId="0" borderId="4" xfId="0" applyNumberFormat="1" applyFont="1" applyFill="1" applyBorder="1" applyAlignment="1">
      <alignment horizontal="center" vertical="center"/>
    </xf>
    <xf numFmtId="0" fontId="30" fillId="0" borderId="3" xfId="0" applyNumberFormat="1" applyFont="1" applyFill="1" applyBorder="1" applyAlignment="1">
      <alignment horizontal="center" vertical="center"/>
    </xf>
    <xf numFmtId="0" fontId="20" fillId="0" borderId="0" xfId="0" applyNumberFormat="1" applyFont="1" applyFill="1" applyAlignment="1">
      <alignment vertical="center"/>
    </xf>
    <xf numFmtId="0" fontId="20" fillId="0" borderId="0" xfId="0" applyNumberFormat="1" applyFont="1" applyFill="1" applyBorder="1" applyAlignment="1">
      <alignment vertical="center"/>
    </xf>
    <xf numFmtId="0" fontId="25" fillId="0" borderId="0" xfId="0" applyNumberFormat="1" applyFont="1" applyFill="1" applyBorder="1" applyAlignment="1">
      <alignment vertical="center"/>
    </xf>
    <xf numFmtId="0" fontId="1" fillId="0" borderId="0" xfId="0" applyNumberFormat="1" applyFont="1" applyFill="1" applyBorder="1" applyAlignment="1">
      <alignment vertical="center"/>
    </xf>
    <xf numFmtId="49" fontId="14" fillId="3" borderId="0" xfId="0" applyNumberFormat="1" applyFont="1" applyFill="1" applyAlignment="1">
      <alignment horizontal="right" vertical="center"/>
    </xf>
    <xf numFmtId="0" fontId="18" fillId="3" borderId="0" xfId="0" applyNumberFormat="1" applyFont="1" applyFill="1" applyBorder="1" applyAlignment="1">
      <alignment horizontal="center" vertical="center"/>
    </xf>
    <xf numFmtId="0" fontId="19" fillId="3" borderId="0" xfId="0" applyNumberFormat="1" applyFont="1" applyFill="1" applyBorder="1" applyAlignment="1">
      <alignment horizontal="center" vertical="center"/>
    </xf>
    <xf numFmtId="0" fontId="18" fillId="0" borderId="0" xfId="0" applyNumberFormat="1" applyFont="1" applyFill="1" applyBorder="1" applyAlignment="1">
      <alignment horizontal="center" vertical="center"/>
    </xf>
    <xf numFmtId="0" fontId="3" fillId="0" borderId="0" xfId="0" applyNumberFormat="1" applyFont="1" applyFill="1" applyAlignment="1">
      <alignment vertical="center"/>
    </xf>
    <xf numFmtId="49" fontId="14" fillId="0" borderId="0" xfId="0" applyNumberFormat="1" applyFont="1" applyFill="1" applyAlignment="1">
      <alignment horizontal="center" vertical="center"/>
    </xf>
    <xf numFmtId="49" fontId="14" fillId="0" borderId="0" xfId="0" applyNumberFormat="1" applyFont="1" applyFill="1" applyAlignment="1">
      <alignment horizontal="left" vertical="center"/>
    </xf>
    <xf numFmtId="49" fontId="0" fillId="0" borderId="0" xfId="0" applyNumberFormat="1" applyFill="1" applyAlignment="1">
      <alignment vertical="center"/>
    </xf>
    <xf numFmtId="49" fontId="15" fillId="0" borderId="0" xfId="0" applyNumberFormat="1" applyFont="1" applyFill="1" applyAlignment="1">
      <alignment horizontal="center" vertical="center"/>
    </xf>
    <xf numFmtId="49" fontId="15" fillId="0" borderId="0" xfId="0" applyNumberFormat="1" applyFont="1" applyFill="1" applyAlignment="1">
      <alignment vertical="center"/>
    </xf>
    <xf numFmtId="0" fontId="14" fillId="0" borderId="0" xfId="0" applyNumberFormat="1" applyFont="1" applyFill="1" applyAlignment="1">
      <alignment horizontal="center" vertical="center"/>
    </xf>
    <xf numFmtId="49" fontId="4" fillId="3" borderId="0" xfId="0" applyNumberFormat="1" applyFont="1" applyFill="1" applyAlignment="1">
      <alignment vertical="center"/>
    </xf>
    <xf numFmtId="49" fontId="5" fillId="3" borderId="0" xfId="0" applyNumberFormat="1" applyFont="1" applyFill="1" applyAlignment="1">
      <alignment vertical="center"/>
    </xf>
    <xf numFmtId="49" fontId="4" fillId="3" borderId="0" xfId="0" applyNumberFormat="1" applyFont="1" applyFill="1" applyAlignment="1">
      <alignment horizontal="right" vertical="center"/>
    </xf>
    <xf numFmtId="49" fontId="4" fillId="3" borderId="0" xfId="0" applyNumberFormat="1" applyFont="1" applyFill="1" applyAlignment="1">
      <alignment horizontal="center" vertical="center"/>
    </xf>
    <xf numFmtId="0" fontId="4" fillId="3" borderId="0" xfId="0" applyNumberFormat="1" applyFont="1" applyFill="1" applyAlignment="1">
      <alignment horizontal="center" vertical="center"/>
    </xf>
    <xf numFmtId="49" fontId="4" fillId="3" borderId="0" xfId="0" applyNumberFormat="1" applyFont="1" applyFill="1" applyAlignment="1">
      <alignment horizontal="left" vertical="center"/>
    </xf>
    <xf numFmtId="49" fontId="5" fillId="3" borderId="0" xfId="0" applyNumberFormat="1" applyFont="1" applyFill="1" applyAlignment="1">
      <alignment horizontal="center" vertical="center"/>
    </xf>
    <xf numFmtId="0" fontId="3" fillId="0" borderId="3" xfId="0" applyNumberFormat="1" applyFont="1" applyFill="1" applyBorder="1" applyAlignment="1">
      <alignment vertical="center"/>
    </xf>
    <xf numFmtId="0" fontId="24" fillId="0" borderId="6" xfId="0" applyNumberFormat="1" applyFont="1" applyFill="1" applyBorder="1" applyAlignment="1">
      <alignment horizontal="left" vertical="center"/>
    </xf>
    <xf numFmtId="0" fontId="20" fillId="2" borderId="7" xfId="0" applyNumberFormat="1" applyFont="1" applyFill="1" applyBorder="1" applyAlignment="1">
      <alignment vertical="center"/>
    </xf>
    <xf numFmtId="0" fontId="5" fillId="0" borderId="0" xfId="0" applyNumberFormat="1" applyFont="1" applyFill="1" applyBorder="1" applyAlignment="1">
      <alignment horizontal="right" vertical="center"/>
    </xf>
    <xf numFmtId="0" fontId="3" fillId="4" borderId="0" xfId="0" applyNumberFormat="1" applyFont="1" applyFill="1" applyAlignment="1">
      <alignment vertical="center"/>
    </xf>
    <xf numFmtId="0" fontId="21" fillId="5" borderId="2" xfId="0" applyNumberFormat="1" applyFont="1" applyFill="1" applyBorder="1" applyAlignment="1">
      <alignment horizontal="right" vertical="center"/>
    </xf>
    <xf numFmtId="0" fontId="21" fillId="5" borderId="6" xfId="0" applyNumberFormat="1" applyFont="1" applyFill="1" applyBorder="1" applyAlignment="1">
      <alignment horizontal="right" vertical="center"/>
    </xf>
    <xf numFmtId="0" fontId="21" fillId="5" borderId="0" xfId="0" applyNumberFormat="1" applyFont="1" applyFill="1" applyBorder="1" applyAlignment="1">
      <alignment horizontal="right" vertical="center"/>
    </xf>
    <xf numFmtId="0" fontId="5" fillId="0" borderId="0" xfId="0" applyNumberFormat="1" applyFont="1" applyFill="1" applyBorder="1" applyAlignment="1">
      <alignment horizontal="center" vertical="center"/>
    </xf>
    <xf numFmtId="0" fontId="3" fillId="0" borderId="0" xfId="0" applyNumberFormat="1" applyFont="1" applyAlignment="1">
      <alignment horizontal="center" vertical="center"/>
    </xf>
    <xf numFmtId="0" fontId="4" fillId="0" borderId="7" xfId="0" applyNumberFormat="1" applyFont="1" applyFill="1" applyBorder="1" applyAlignment="1">
      <alignment horizontal="center" vertical="center"/>
    </xf>
    <xf numFmtId="0" fontId="3" fillId="0" borderId="7" xfId="0" applyFont="1" applyBorder="1" applyAlignment="1">
      <alignment horizontal="center" vertical="center"/>
    </xf>
    <xf numFmtId="0" fontId="22" fillId="0" borderId="0" xfId="0" applyNumberFormat="1" applyFont="1" applyFill="1" applyBorder="1" applyAlignment="1">
      <alignment horizontal="center" vertical="center"/>
    </xf>
    <xf numFmtId="0" fontId="19" fillId="0" borderId="3" xfId="0" applyNumberFormat="1" applyFont="1" applyFill="1" applyBorder="1" applyAlignment="1">
      <alignment horizontal="center" vertical="center"/>
    </xf>
    <xf numFmtId="0" fontId="8" fillId="0" borderId="0" xfId="0" applyFont="1" applyAlignment="1">
      <alignment horizontal="center"/>
    </xf>
    <xf numFmtId="49" fontId="17" fillId="3" borderId="0" xfId="0" applyNumberFormat="1" applyFont="1" applyFill="1" applyAlignment="1">
      <alignment horizontal="center" vertical="center"/>
    </xf>
    <xf numFmtId="0" fontId="24" fillId="0" borderId="0" xfId="0" applyNumberFormat="1" applyFont="1" applyFill="1" applyBorder="1" applyAlignment="1">
      <alignment horizontal="center" vertical="center"/>
    </xf>
    <xf numFmtId="0" fontId="19" fillId="0" borderId="0" xfId="0" applyNumberFormat="1" applyFont="1" applyFill="1" applyBorder="1" applyAlignment="1">
      <alignment horizontal="center" vertical="center"/>
    </xf>
    <xf numFmtId="0" fontId="23" fillId="2" borderId="0" xfId="0" applyNumberFormat="1" applyFont="1" applyFill="1" applyBorder="1" applyAlignment="1">
      <alignment horizontal="center" vertical="center"/>
    </xf>
    <xf numFmtId="0" fontId="19" fillId="2" borderId="0" xfId="0" applyNumberFormat="1" applyFont="1" applyFill="1" applyAlignment="1">
      <alignment horizontal="left" vertical="center"/>
    </xf>
    <xf numFmtId="0" fontId="24" fillId="0" borderId="3" xfId="0" applyNumberFormat="1" applyFont="1" applyFill="1" applyBorder="1" applyAlignment="1">
      <alignment horizontal="left" vertical="center"/>
    </xf>
    <xf numFmtId="0" fontId="20" fillId="2" borderId="0" xfId="0" applyNumberFormat="1" applyFont="1" applyFill="1" applyBorder="1" applyAlignment="1">
      <alignment horizontal="left" vertical="center"/>
    </xf>
    <xf numFmtId="0" fontId="19" fillId="0" borderId="0"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0" fontId="33" fillId="2" borderId="3" xfId="0" applyNumberFormat="1" applyFont="1" applyFill="1" applyBorder="1" applyAlignment="1">
      <alignment horizontal="center" vertical="center"/>
    </xf>
    <xf numFmtId="0" fontId="33" fillId="2" borderId="0" xfId="0" applyNumberFormat="1" applyFont="1" applyFill="1" applyAlignment="1">
      <alignment horizontal="center" vertical="center"/>
    </xf>
    <xf numFmtId="16" fontId="24" fillId="0" borderId="0" xfId="0" applyNumberFormat="1" applyFont="1" applyFill="1" applyBorder="1" applyAlignment="1">
      <alignment horizontal="center" vertical="center"/>
    </xf>
    <xf numFmtId="0" fontId="19" fillId="2" borderId="0" xfId="0" applyNumberFormat="1" applyFont="1" applyFill="1" applyBorder="1" applyAlignment="1">
      <alignment horizontal="center" vertical="center"/>
    </xf>
    <xf numFmtId="0" fontId="19" fillId="2" borderId="0" xfId="0" applyNumberFormat="1" applyFont="1" applyFill="1" applyAlignment="1">
      <alignment horizontal="center" vertical="center"/>
    </xf>
    <xf numFmtId="0" fontId="18" fillId="0" borderId="3" xfId="0" applyNumberFormat="1" applyFont="1" applyFill="1" applyBorder="1" applyAlignment="1">
      <alignment vertical="center"/>
    </xf>
    <xf numFmtId="0" fontId="20" fillId="0" borderId="0" xfId="0" applyNumberFormat="1" applyFont="1" applyFill="1" applyBorder="1" applyAlignment="1">
      <alignment horizontal="center" vertical="center"/>
    </xf>
    <xf numFmtId="0" fontId="24" fillId="0" borderId="4" xfId="0" applyNumberFormat="1" applyFont="1" applyFill="1" applyBorder="1" applyAlignment="1">
      <alignment horizontal="right" vertical="center"/>
    </xf>
    <xf numFmtId="0" fontId="18" fillId="2" borderId="3" xfId="0" applyNumberFormat="1" applyFont="1" applyFill="1" applyBorder="1" applyAlignment="1">
      <alignment horizontal="center" vertical="center"/>
    </xf>
    <xf numFmtId="0" fontId="7" fillId="0" borderId="3" xfId="0" applyNumberFormat="1" applyFont="1" applyFill="1" applyBorder="1" applyAlignment="1">
      <alignment vertical="center"/>
    </xf>
    <xf numFmtId="0" fontId="30" fillId="0" borderId="0" xfId="0" applyNumberFormat="1" applyFont="1" applyFill="1" applyAlignment="1">
      <alignment vertical="center"/>
    </xf>
    <xf numFmtId="0" fontId="20" fillId="2" borderId="6" xfId="0" applyNumberFormat="1" applyFont="1" applyFill="1" applyBorder="1" applyAlignment="1">
      <alignment vertical="center"/>
    </xf>
    <xf numFmtId="49" fontId="11" fillId="0" borderId="0" xfId="1" applyNumberFormat="1" applyFont="1" applyAlignment="1">
      <alignment vertical="top"/>
    </xf>
    <xf numFmtId="49" fontId="9" fillId="0" borderId="0" xfId="1" applyNumberFormat="1" applyFont="1" applyAlignment="1">
      <alignment vertical="top"/>
    </xf>
    <xf numFmtId="49" fontId="10" fillId="0" borderId="0" xfId="1" applyNumberFormat="1" applyFont="1" applyAlignment="1">
      <alignment vertical="top"/>
    </xf>
    <xf numFmtId="49" fontId="29" fillId="0" borderId="0" xfId="1" applyNumberFormat="1" applyFont="1" applyAlignment="1">
      <alignment horizontal="left"/>
    </xf>
    <xf numFmtId="0" fontId="9" fillId="0" borderId="0" xfId="1" applyFont="1" applyAlignment="1">
      <alignment vertical="top"/>
    </xf>
    <xf numFmtId="49" fontId="16" fillId="0" borderId="0" xfId="1" applyNumberFormat="1" applyFont="1" applyAlignment="1">
      <alignment horizontal="left"/>
    </xf>
    <xf numFmtId="49" fontId="35" fillId="0" borderId="0" xfId="1" applyNumberFormat="1" applyFont="1"/>
    <xf numFmtId="49" fontId="3" fillId="0" borderId="0" xfId="1" applyNumberFormat="1" applyFont="1"/>
    <xf numFmtId="49" fontId="8" fillId="0" borderId="0" xfId="1" applyNumberFormat="1" applyFont="1"/>
    <xf numFmtId="0" fontId="3" fillId="0" borderId="0" xfId="1" applyFont="1"/>
    <xf numFmtId="49" fontId="36" fillId="3" borderId="0" xfId="1" applyNumberFormat="1" applyFont="1" applyFill="1" applyAlignment="1">
      <alignment vertical="center"/>
    </xf>
    <xf numFmtId="49" fontId="37" fillId="3" borderId="0" xfId="1" applyNumberFormat="1" applyFont="1" applyFill="1" applyAlignment="1">
      <alignment vertical="center"/>
    </xf>
    <xf numFmtId="49" fontId="38" fillId="3" borderId="0" xfId="1" applyNumberFormat="1" applyFont="1" applyFill="1" applyAlignment="1">
      <alignment horizontal="right" vertical="center"/>
    </xf>
    <xf numFmtId="0" fontId="14" fillId="0" borderId="0" xfId="1" applyFont="1" applyAlignment="1">
      <alignment vertical="center"/>
    </xf>
    <xf numFmtId="49" fontId="6" fillId="0" borderId="1" xfId="1" applyNumberFormat="1" applyFont="1" applyBorder="1" applyAlignment="1">
      <alignment vertical="center"/>
    </xf>
    <xf numFmtId="49" fontId="13" fillId="0" borderId="1" xfId="1" applyNumberFormat="1" applyFont="1" applyBorder="1" applyAlignment="1">
      <alignment vertical="center"/>
    </xf>
    <xf numFmtId="49" fontId="6" fillId="0" borderId="1" xfId="2" applyNumberFormat="1" applyFont="1" applyBorder="1" applyAlignment="1" applyProtection="1">
      <alignment vertical="center"/>
      <protection locked="0"/>
    </xf>
    <xf numFmtId="0" fontId="12" fillId="0" borderId="1" xfId="1" applyFont="1" applyBorder="1" applyAlignment="1">
      <alignment horizontal="right" vertical="center"/>
    </xf>
    <xf numFmtId="49" fontId="12" fillId="0" borderId="1" xfId="1" applyNumberFormat="1" applyFont="1" applyBorder="1" applyAlignment="1">
      <alignment horizontal="right" vertical="center"/>
    </xf>
    <xf numFmtId="0" fontId="6" fillId="0" borderId="0" xfId="1" applyFont="1" applyAlignment="1">
      <alignment vertical="center"/>
    </xf>
    <xf numFmtId="49" fontId="4" fillId="3" borderId="0" xfId="1" applyNumberFormat="1" applyFont="1" applyFill="1" applyAlignment="1">
      <alignment horizontal="right" vertical="center"/>
    </xf>
    <xf numFmtId="49" fontId="4" fillId="3" borderId="0" xfId="1" applyNumberFormat="1" applyFont="1" applyFill="1" applyAlignment="1">
      <alignment horizontal="center" vertical="center"/>
    </xf>
    <xf numFmtId="49" fontId="4" fillId="3" borderId="0" xfId="1" applyNumberFormat="1" applyFont="1" applyFill="1" applyAlignment="1">
      <alignment horizontal="left" vertical="center"/>
    </xf>
    <xf numFmtId="49" fontId="5" fillId="3" borderId="0" xfId="1" applyNumberFormat="1" applyFont="1" applyFill="1" applyAlignment="1">
      <alignment horizontal="center" vertical="center"/>
    </xf>
    <xf numFmtId="49" fontId="5" fillId="3" borderId="0" xfId="1" applyNumberFormat="1" applyFont="1" applyFill="1" applyAlignment="1">
      <alignment vertical="center"/>
    </xf>
    <xf numFmtId="49" fontId="14" fillId="3" borderId="0" xfId="1" applyNumberFormat="1" applyFont="1" applyFill="1" applyAlignment="1">
      <alignment horizontal="right" vertical="center"/>
    </xf>
    <xf numFmtId="49" fontId="14" fillId="0" borderId="0" xfId="1" applyNumberFormat="1" applyFont="1" applyAlignment="1">
      <alignment horizontal="center" vertical="center"/>
    </xf>
    <xf numFmtId="0" fontId="14" fillId="0" borderId="0" xfId="1" applyFont="1" applyAlignment="1">
      <alignment horizontal="center" vertical="center"/>
    </xf>
    <xf numFmtId="49" fontId="14" fillId="0" borderId="0" xfId="1" applyNumberFormat="1" applyFont="1" applyAlignment="1">
      <alignment horizontal="left" vertical="center"/>
    </xf>
    <xf numFmtId="49" fontId="32" fillId="0" borderId="0" xfId="1" applyNumberFormat="1" applyFont="1" applyAlignment="1">
      <alignment vertical="center"/>
    </xf>
    <xf numFmtId="49" fontId="15" fillId="0" borderId="0" xfId="1" applyNumberFormat="1" applyFont="1" applyAlignment="1">
      <alignment horizontal="center" vertical="center"/>
    </xf>
    <xf numFmtId="49" fontId="15" fillId="0" borderId="0" xfId="1" applyNumberFormat="1" applyFont="1" applyAlignment="1">
      <alignment vertical="center"/>
    </xf>
    <xf numFmtId="49" fontId="18" fillId="3" borderId="0" xfId="1" applyNumberFormat="1" applyFont="1" applyFill="1" applyAlignment="1">
      <alignment horizontal="center" vertical="center"/>
    </xf>
    <xf numFmtId="0" fontId="33" fillId="0" borderId="3" xfId="1" applyFont="1" applyBorder="1" applyAlignment="1">
      <alignment vertical="center"/>
    </xf>
    <xf numFmtId="0" fontId="39" fillId="6" borderId="3" xfId="1" applyFont="1" applyFill="1" applyBorder="1" applyAlignment="1">
      <alignment horizontal="center" vertical="center"/>
    </xf>
    <xf numFmtId="0" fontId="18" fillId="0" borderId="3" xfId="1" applyFont="1" applyBorder="1" applyAlignment="1">
      <alignment vertical="center"/>
    </xf>
    <xf numFmtId="49" fontId="24" fillId="0" borderId="3" xfId="1" applyNumberFormat="1" applyFont="1" applyBorder="1" applyAlignment="1">
      <alignment horizontal="left" vertical="center"/>
    </xf>
    <xf numFmtId="0" fontId="24" fillId="0" borderId="3" xfId="1" applyFont="1" applyBorder="1" applyAlignment="1">
      <alignment vertical="center"/>
    </xf>
    <xf numFmtId="49" fontId="24" fillId="0" borderId="3" xfId="1" applyNumberFormat="1" applyFont="1" applyBorder="1" applyAlignment="1">
      <alignment vertical="center"/>
    </xf>
    <xf numFmtId="49" fontId="24" fillId="0" borderId="0" xfId="1" applyNumberFormat="1" applyFont="1" applyAlignment="1">
      <alignment vertical="center"/>
    </xf>
    <xf numFmtId="0" fontId="3" fillId="2" borderId="0" xfId="1" applyFont="1" applyFill="1" applyAlignment="1">
      <alignment vertical="center"/>
    </xf>
    <xf numFmtId="0" fontId="3" fillId="0" borderId="0" xfId="1" applyFont="1" applyAlignment="1">
      <alignment vertical="center"/>
    </xf>
    <xf numFmtId="0" fontId="3" fillId="0" borderId="8" xfId="1" applyFont="1" applyBorder="1" applyAlignment="1">
      <alignment vertical="center"/>
    </xf>
    <xf numFmtId="49" fontId="33" fillId="3" borderId="0" xfId="1" applyNumberFormat="1" applyFont="1" applyFill="1" applyAlignment="1">
      <alignment horizontal="center" vertical="center"/>
    </xf>
    <xf numFmtId="0" fontId="19" fillId="0" borderId="3" xfId="1" applyFont="1" applyBorder="1" applyAlignment="1">
      <alignment vertical="center"/>
    </xf>
    <xf numFmtId="0" fontId="40" fillId="5" borderId="5" xfId="1" applyFont="1" applyFill="1" applyBorder="1" applyAlignment="1">
      <alignment horizontal="right" vertical="center"/>
    </xf>
    <xf numFmtId="0" fontId="24" fillId="0" borderId="0" xfId="1" applyFont="1" applyAlignment="1">
      <alignment vertical="center"/>
    </xf>
    <xf numFmtId="0" fontId="40" fillId="5" borderId="6" xfId="1" applyFont="1" applyFill="1" applyBorder="1" applyAlignment="1">
      <alignment horizontal="right" vertical="center"/>
    </xf>
    <xf numFmtId="0" fontId="3" fillId="0" borderId="9" xfId="1" applyFont="1" applyBorder="1" applyAlignment="1">
      <alignment vertical="center"/>
    </xf>
    <xf numFmtId="49" fontId="19" fillId="3" borderId="0" xfId="1" applyNumberFormat="1" applyFont="1" applyFill="1" applyAlignment="1">
      <alignment horizontal="center" vertical="center"/>
    </xf>
    <xf numFmtId="49" fontId="24" fillId="0" borderId="4" xfId="1" applyNumberFormat="1" applyFont="1" applyBorder="1" applyAlignment="1">
      <alignment horizontal="left" vertical="center"/>
    </xf>
    <xf numFmtId="0" fontId="24" fillId="0" borderId="0" xfId="1" applyFont="1" applyAlignment="1">
      <alignment horizontal="center" vertical="center"/>
    </xf>
    <xf numFmtId="49" fontId="24" fillId="0" borderId="2" xfId="1" applyNumberFormat="1" applyFont="1" applyBorder="1" applyAlignment="1">
      <alignment vertical="center"/>
    </xf>
    <xf numFmtId="0" fontId="24" fillId="0" borderId="0" xfId="1" applyFont="1" applyAlignment="1">
      <alignment horizontal="left" vertical="center"/>
    </xf>
    <xf numFmtId="0" fontId="5" fillId="0" borderId="0" xfId="1" applyFont="1" applyAlignment="1">
      <alignment horizontal="right" vertical="center"/>
    </xf>
    <xf numFmtId="0" fontId="40" fillId="5" borderId="2" xfId="1" applyFont="1" applyFill="1" applyBorder="1" applyAlignment="1">
      <alignment horizontal="right" vertical="center"/>
    </xf>
    <xf numFmtId="49" fontId="24" fillId="0" borderId="0" xfId="1" applyNumberFormat="1" applyFont="1" applyAlignment="1">
      <alignment horizontal="left" vertical="center"/>
    </xf>
    <xf numFmtId="49" fontId="24" fillId="0" borderId="2" xfId="1" applyNumberFormat="1" applyFont="1" applyBorder="1" applyAlignment="1">
      <alignment horizontal="left" vertical="center"/>
    </xf>
    <xf numFmtId="49" fontId="31" fillId="0" borderId="4" xfId="1" applyNumberFormat="1" applyFont="1" applyBorder="1" applyAlignment="1">
      <alignment horizontal="right" vertical="center"/>
    </xf>
    <xf numFmtId="49" fontId="24" fillId="0" borderId="4" xfId="1" applyNumberFormat="1" applyFont="1" applyBorder="1" applyAlignment="1">
      <alignment vertical="center"/>
    </xf>
    <xf numFmtId="49" fontId="34" fillId="3" borderId="0" xfId="1" applyNumberFormat="1" applyFont="1" applyFill="1" applyAlignment="1">
      <alignment horizontal="center" vertical="center"/>
    </xf>
    <xf numFmtId="49" fontId="31" fillId="0" borderId="0" xfId="1" applyNumberFormat="1" applyFont="1" applyAlignment="1">
      <alignment horizontal="right" vertical="center"/>
    </xf>
    <xf numFmtId="0" fontId="3" fillId="0" borderId="10" xfId="1" applyFont="1" applyBorder="1" applyAlignment="1">
      <alignment vertical="center"/>
    </xf>
    <xf numFmtId="0" fontId="41" fillId="2" borderId="0" xfId="1" applyFont="1" applyFill="1" applyAlignment="1">
      <alignment horizontal="right" vertical="center"/>
    </xf>
    <xf numFmtId="0" fontId="21" fillId="0" borderId="0" xfId="1" applyFont="1" applyAlignment="1">
      <alignment vertical="center"/>
    </xf>
    <xf numFmtId="0" fontId="24" fillId="0" borderId="4" xfId="1" applyFont="1" applyBorder="1" applyAlignment="1">
      <alignment horizontal="right" vertical="center"/>
    </xf>
    <xf numFmtId="0" fontId="40" fillId="5" borderId="0" xfId="1" applyFont="1" applyFill="1" applyAlignment="1">
      <alignment horizontal="right" vertical="center"/>
    </xf>
    <xf numFmtId="0" fontId="20" fillId="2" borderId="2" xfId="1" applyFont="1" applyFill="1" applyBorder="1" applyAlignment="1">
      <alignment vertical="center"/>
    </xf>
    <xf numFmtId="49" fontId="24" fillId="7" borderId="0" xfId="1" applyNumberFormat="1" applyFont="1" applyFill="1" applyAlignment="1">
      <alignment vertical="center"/>
    </xf>
    <xf numFmtId="49" fontId="4" fillId="7" borderId="0" xfId="1" applyNumberFormat="1" applyFont="1" applyFill="1" applyAlignment="1">
      <alignment horizontal="center" vertical="center"/>
    </xf>
    <xf numFmtId="0" fontId="24" fillId="7" borderId="3" xfId="1" applyFont="1" applyFill="1" applyBorder="1" applyAlignment="1">
      <alignment vertical="center"/>
    </xf>
    <xf numFmtId="49" fontId="24" fillId="7" borderId="3" xfId="1" applyNumberFormat="1" applyFont="1" applyFill="1" applyBorder="1" applyAlignment="1">
      <alignment vertical="center"/>
    </xf>
    <xf numFmtId="0" fontId="19" fillId="2" borderId="0" xfId="1" applyFont="1" applyFill="1" applyAlignment="1">
      <alignment horizontal="right" vertical="center"/>
    </xf>
    <xf numFmtId="0" fontId="5" fillId="7" borderId="0" xfId="1" applyFont="1" applyFill="1" applyAlignment="1">
      <alignment horizontal="right" vertical="center"/>
    </xf>
    <xf numFmtId="0" fontId="40" fillId="8" borderId="6" xfId="1" applyFont="1" applyFill="1" applyBorder="1" applyAlignment="1">
      <alignment horizontal="right" vertical="center"/>
    </xf>
    <xf numFmtId="0" fontId="23" fillId="2" borderId="0" xfId="1" applyFont="1" applyFill="1" applyAlignment="1">
      <alignment horizontal="right" vertical="center"/>
    </xf>
    <xf numFmtId="49" fontId="24" fillId="7" borderId="4" xfId="1" applyNumberFormat="1" applyFont="1" applyFill="1" applyBorder="1" applyAlignment="1">
      <alignment vertical="center"/>
    </xf>
    <xf numFmtId="49" fontId="24" fillId="7" borderId="0" xfId="1" applyNumberFormat="1" applyFont="1" applyFill="1" applyAlignment="1">
      <alignment horizontal="center" vertical="center"/>
    </xf>
    <xf numFmtId="49" fontId="34" fillId="0" borderId="0" xfId="1" applyNumberFormat="1" applyFont="1" applyAlignment="1">
      <alignment horizontal="center" vertical="center"/>
    </xf>
    <xf numFmtId="0" fontId="32" fillId="0" borderId="0" xfId="1"/>
    <xf numFmtId="0" fontId="5" fillId="0" borderId="0" xfId="1" applyFont="1"/>
    <xf numFmtId="0" fontId="8" fillId="0" borderId="0" xfId="1" applyFont="1"/>
    <xf numFmtId="49" fontId="45" fillId="0" borderId="1" xfId="1" applyNumberFormat="1" applyFont="1" applyBorder="1" applyAlignment="1">
      <alignment vertical="center"/>
    </xf>
    <xf numFmtId="49" fontId="19" fillId="0" borderId="0" xfId="1" applyNumberFormat="1" applyFont="1" applyBorder="1" applyAlignment="1">
      <alignment horizontal="center" vertical="center"/>
    </xf>
    <xf numFmtId="1" fontId="19" fillId="0" borderId="0" xfId="1" applyNumberFormat="1" applyFont="1" applyBorder="1" applyAlignment="1">
      <alignment horizontal="center" vertical="center"/>
    </xf>
    <xf numFmtId="49" fontId="42" fillId="0" borderId="0" xfId="1" applyNumberFormat="1" applyFont="1" applyBorder="1" applyAlignment="1">
      <alignment vertical="center"/>
    </xf>
    <xf numFmtId="49" fontId="43" fillId="0" borderId="0" xfId="1" applyNumberFormat="1" applyFont="1" applyBorder="1" applyAlignment="1">
      <alignment vertical="center"/>
    </xf>
    <xf numFmtId="49" fontId="31" fillId="0" borderId="0" xfId="1" applyNumberFormat="1" applyFont="1" applyBorder="1" applyAlignment="1">
      <alignment horizontal="right" vertical="center"/>
    </xf>
    <xf numFmtId="0" fontId="32" fillId="0" borderId="0" xfId="1" applyBorder="1"/>
    <xf numFmtId="0" fontId="0" fillId="0" borderId="0" xfId="0" applyBorder="1"/>
    <xf numFmtId="0" fontId="0" fillId="0" borderId="0" xfId="0" applyBorder="1" applyAlignment="1">
      <alignment horizontal="center"/>
    </xf>
    <xf numFmtId="0" fontId="8" fillId="0" borderId="0" xfId="0" applyFont="1" applyBorder="1" applyAlignment="1">
      <alignment horizontal="center"/>
    </xf>
    <xf numFmtId="0" fontId="12" fillId="0" borderId="1" xfId="1" applyFont="1" applyBorder="1" applyAlignment="1">
      <alignment horizontal="left" vertical="center"/>
    </xf>
    <xf numFmtId="0" fontId="34" fillId="0" borderId="3" xfId="0" applyNumberFormat="1" applyFont="1" applyFill="1" applyBorder="1" applyAlignment="1">
      <alignment vertical="center"/>
    </xf>
    <xf numFmtId="0" fontId="34" fillId="0" borderId="3" xfId="0" applyNumberFormat="1" applyFont="1" applyFill="1" applyBorder="1" applyAlignment="1">
      <alignment horizontal="left" vertical="center"/>
    </xf>
    <xf numFmtId="0" fontId="25" fillId="0" borderId="3" xfId="0" applyNumberFormat="1" applyFont="1" applyFill="1" applyBorder="1" applyAlignment="1">
      <alignment vertical="center"/>
    </xf>
    <xf numFmtId="14" fontId="6" fillId="0" borderId="1" xfId="1" applyNumberFormat="1" applyFont="1" applyBorder="1" applyAlignment="1">
      <alignment horizontal="left" vertical="center"/>
    </xf>
    <xf numFmtId="0" fontId="0" fillId="0" borderId="1" xfId="0" applyBorder="1" applyAlignment="1">
      <alignment vertical="center"/>
    </xf>
    <xf numFmtId="49" fontId="51" fillId="0" borderId="0" xfId="1" applyNumberFormat="1" applyFont="1" applyAlignment="1">
      <alignment horizontal="center" vertical="center" wrapText="1"/>
    </xf>
    <xf numFmtId="0" fontId="51" fillId="0" borderId="0" xfId="0" applyFont="1" applyAlignment="1">
      <alignment horizontal="center" vertical="center" wrapText="1"/>
    </xf>
    <xf numFmtId="49" fontId="49" fillId="0" borderId="0" xfId="1" applyNumberFormat="1" applyFont="1" applyAlignment="1">
      <alignment vertical="top"/>
    </xf>
    <xf numFmtId="0" fontId="49" fillId="0" borderId="0" xfId="0" applyFont="1" applyAlignment="1"/>
    <xf numFmtId="49" fontId="52" fillId="0" borderId="0" xfId="1" applyNumberFormat="1" applyFont="1" applyAlignment="1">
      <alignment horizontal="center" vertical="center" wrapText="1"/>
    </xf>
    <xf numFmtId="0" fontId="52" fillId="0" borderId="0" xfId="0" applyFont="1" applyAlignment="1">
      <alignment horizontal="center" vertical="center" wrapText="1"/>
    </xf>
    <xf numFmtId="49" fontId="47" fillId="0" borderId="0" xfId="1" applyNumberFormat="1" applyFont="1" applyAlignment="1">
      <alignment vertical="top"/>
    </xf>
    <xf numFmtId="0" fontId="48" fillId="0" borderId="0" xfId="0" applyFont="1" applyAlignment="1"/>
  </cellXfs>
  <cellStyles count="5">
    <cellStyle name="Βασικό_2o_Enosiako_10 - 14" xfId="4"/>
    <cellStyle name="Κανονικό" xfId="0" builtinId="0"/>
    <cellStyle name="Κανονικό 2" xfId="1"/>
    <cellStyle name="Κανονικό 3" xfId="3"/>
    <cellStyle name="Νόμισμα 2" xfId="2"/>
  </cellStyles>
  <dxfs count="32">
    <dxf>
      <font>
        <b/>
        <i val="0"/>
        <condense val="0"/>
        <extend val="0"/>
      </font>
    </dxf>
    <dxf>
      <font>
        <b/>
        <i val="0"/>
        <condense val="0"/>
        <extend val="0"/>
      </font>
    </dxf>
    <dxf>
      <font>
        <b/>
        <i val="0"/>
        <condense val="0"/>
        <extend val="0"/>
      </font>
    </dxf>
    <dxf>
      <font>
        <b/>
        <i val="0"/>
        <condense val="0"/>
        <extend val="0"/>
      </font>
      <fill>
        <patternFill patternType="none">
          <bgColor indexed="65"/>
        </patternFill>
      </fill>
    </dxf>
    <dxf>
      <font>
        <b/>
        <i val="0"/>
        <condense val="0"/>
        <extend val="0"/>
      </font>
      <fill>
        <patternFill patternType="none">
          <bgColor indexed="65"/>
        </patternFill>
      </fill>
    </dxf>
    <dxf>
      <font>
        <b/>
        <i val="0"/>
        <condense val="0"/>
        <extend val="0"/>
      </font>
    </dxf>
    <dxf>
      <font>
        <b/>
        <i val="0"/>
        <condense val="0"/>
        <extend val="0"/>
        <color indexed="8"/>
      </font>
    </dxf>
    <dxf>
      <font>
        <b/>
        <i val="0"/>
        <condense val="0"/>
        <extend val="0"/>
        <color indexed="8"/>
      </font>
    </dxf>
    <dxf>
      <font>
        <b/>
        <i val="0"/>
        <condense val="0"/>
        <extend val="0"/>
        <color indexed="11"/>
      </font>
    </dxf>
    <dxf>
      <font>
        <b val="0"/>
        <i/>
        <condense val="0"/>
        <extend val="0"/>
        <color indexed="10"/>
      </font>
    </dxf>
    <dxf>
      <font>
        <b/>
        <i val="0"/>
        <condense val="0"/>
        <extend val="0"/>
      </font>
    </dxf>
    <dxf>
      <font>
        <condense val="0"/>
        <extend val="0"/>
        <color indexed="9"/>
      </font>
    </dxf>
    <dxf>
      <fill>
        <patternFill>
          <bgColor indexed="42"/>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color indexed="8"/>
      </font>
      <fill>
        <patternFill patternType="solid">
          <bgColor indexed="42"/>
        </patternFill>
      </fill>
    </dxf>
    <dxf>
      <font>
        <i val="0"/>
        <condense val="0"/>
        <extend val="0"/>
        <color indexed="9"/>
      </font>
      <fill>
        <patternFill>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b/>
        <i val="0"/>
        <condense val="0"/>
        <extend val="0"/>
      </font>
    </dxf>
    <dxf>
      <font>
        <b/>
        <i val="0"/>
        <condense val="0"/>
        <extend val="0"/>
      </font>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DBFFF0"/>
      <rgbColor rgb="00CCFFFF"/>
      <rgbColor rgb="00FDFFBF"/>
      <rgbColor rgb="00A6CAF0"/>
      <rgbColor rgb="00CCFF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533400</xdr:colOff>
          <xdr:row>0</xdr:row>
          <xdr:rowOff>9525</xdr:rowOff>
        </xdr:from>
        <xdr:to>
          <xdr:col>13</xdr:col>
          <xdr:colOff>381000</xdr:colOff>
          <xdr:row>0</xdr:row>
          <xdr:rowOff>171450</xdr:rowOff>
        </xdr:to>
        <xdr:sp macro="" textlink="">
          <xdr:nvSpPr>
            <xdr:cNvPr id="87041" name="Button 1" hidden="1">
              <a:extLst>
                <a:ext uri="{63B3BB69-23CF-44E3-9099-C40C66FF867C}">
                  <a14:compatExt spid="_x0000_s87041"/>
                </a:ext>
                <a:ext uri="{FF2B5EF4-FFF2-40B4-BE49-F238E27FC236}">
                  <a16:creationId xmlns:a16="http://schemas.microsoft.com/office/drawing/2014/main" id="{00000000-0008-0000-0000-00000154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l-GR" sz="800" b="0" i="1" u="none" strike="noStrike" baseline="0">
                  <a:solidFill>
                    <a:srgbClr val="FF0000"/>
                  </a:solidFill>
                  <a:latin typeface="Arial"/>
                  <a:cs typeface="Arial"/>
                </a:rPr>
                <a:t>Show CU</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523875</xdr:colOff>
          <xdr:row>0</xdr:row>
          <xdr:rowOff>180975</xdr:rowOff>
        </xdr:from>
        <xdr:to>
          <xdr:col>13</xdr:col>
          <xdr:colOff>381000</xdr:colOff>
          <xdr:row>1</xdr:row>
          <xdr:rowOff>57150</xdr:rowOff>
        </xdr:to>
        <xdr:sp macro="" textlink="">
          <xdr:nvSpPr>
            <xdr:cNvPr id="87042" name="Button 2" hidden="1">
              <a:extLst>
                <a:ext uri="{63B3BB69-23CF-44E3-9099-C40C66FF867C}">
                  <a14:compatExt spid="_x0000_s87042"/>
                </a:ext>
                <a:ext uri="{FF2B5EF4-FFF2-40B4-BE49-F238E27FC236}">
                  <a16:creationId xmlns:a16="http://schemas.microsoft.com/office/drawing/2014/main" id="{00000000-0008-0000-0000-00000254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l-GR" sz="800" b="0" i="1" u="none" strike="noStrike" baseline="0">
                  <a:solidFill>
                    <a:srgbClr val="FF0000"/>
                  </a:solidFill>
                  <a:latin typeface="Arial"/>
                  <a:cs typeface="Arial"/>
                </a:rPr>
                <a:t>HideCU</a:t>
              </a:r>
            </a:p>
          </xdr:txBody>
        </xdr:sp>
        <xdr:clientData fPrintsWithSheet="0"/>
      </xdr:twoCellAnchor>
    </mc:Choice>
    <mc:Fallback/>
  </mc:AlternateContent>
  <xdr:twoCellAnchor>
    <xdr:from>
      <xdr:col>0</xdr:col>
      <xdr:colOff>104776</xdr:colOff>
      <xdr:row>0</xdr:row>
      <xdr:rowOff>0</xdr:rowOff>
    </xdr:from>
    <xdr:to>
      <xdr:col>4</xdr:col>
      <xdr:colOff>800101</xdr:colOff>
      <xdr:row>1</xdr:row>
      <xdr:rowOff>952500</xdr:rowOff>
    </xdr:to>
    <xdr:pic>
      <xdr:nvPicPr>
        <xdr:cNvPr id="5" name="Εικόνα 4" descr="logo enosis">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6" y="0"/>
          <a:ext cx="1257300" cy="1228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162773</xdr:colOff>
      <xdr:row>0</xdr:row>
      <xdr:rowOff>0</xdr:rowOff>
    </xdr:from>
    <xdr:to>
      <xdr:col>14</xdr:col>
      <xdr:colOff>66674</xdr:colOff>
      <xdr:row>1</xdr:row>
      <xdr:rowOff>361950</xdr:rowOff>
    </xdr:to>
    <xdr:pic>
      <xdr:nvPicPr>
        <xdr:cNvPr id="6" name="Εικόνα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01298" y="0"/>
          <a:ext cx="1446951" cy="638175"/>
        </a:xfrm>
        <a:prstGeom prst="rect">
          <a:avLst/>
        </a:prstGeom>
        <a:noFill/>
        <a:ln>
          <a:noFill/>
        </a:ln>
        <a:effectLst/>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13</xdr:col>
      <xdr:colOff>285750</xdr:colOff>
      <xdr:row>0</xdr:row>
      <xdr:rowOff>0</xdr:rowOff>
    </xdr:from>
    <xdr:to>
      <xdr:col>18</xdr:col>
      <xdr:colOff>295275</xdr:colOff>
      <xdr:row>2</xdr:row>
      <xdr:rowOff>32292</xdr:rowOff>
    </xdr:to>
    <xdr:pic>
      <xdr:nvPicPr>
        <xdr:cNvPr id="2" name="Εικόνα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552950" y="0"/>
          <a:ext cx="1666875" cy="13086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19050</xdr:colOff>
          <xdr:row>0</xdr:row>
          <xdr:rowOff>19050</xdr:rowOff>
        </xdr:from>
        <xdr:to>
          <xdr:col>13</xdr:col>
          <xdr:colOff>695325</xdr:colOff>
          <xdr:row>0</xdr:row>
          <xdr:rowOff>180975</xdr:rowOff>
        </xdr:to>
        <xdr:sp macro="" textlink="">
          <xdr:nvSpPr>
            <xdr:cNvPr id="83969" name="Button 1" hidden="1">
              <a:extLst>
                <a:ext uri="{63B3BB69-23CF-44E3-9099-C40C66FF867C}">
                  <a14:compatExt spid="_x0000_s83969"/>
                </a:ext>
                <a:ext uri="{FF2B5EF4-FFF2-40B4-BE49-F238E27FC236}">
                  <a16:creationId xmlns:a16="http://schemas.microsoft.com/office/drawing/2014/main" id="{00000000-0008-0000-0100-00000148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l-GR" sz="800" b="0" i="1" u="none" strike="noStrike" baseline="0">
                  <a:solidFill>
                    <a:srgbClr val="FF0000"/>
                  </a:solidFill>
                  <a:latin typeface="Arial"/>
                  <a:cs typeface="Arial"/>
                </a:rPr>
                <a:t>Show CU</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9525</xdr:colOff>
          <xdr:row>0</xdr:row>
          <xdr:rowOff>190500</xdr:rowOff>
        </xdr:from>
        <xdr:to>
          <xdr:col>13</xdr:col>
          <xdr:colOff>695325</xdr:colOff>
          <xdr:row>1</xdr:row>
          <xdr:rowOff>76200</xdr:rowOff>
        </xdr:to>
        <xdr:sp macro="" textlink="">
          <xdr:nvSpPr>
            <xdr:cNvPr id="83970" name="Button 2" hidden="1">
              <a:extLst>
                <a:ext uri="{63B3BB69-23CF-44E3-9099-C40C66FF867C}">
                  <a14:compatExt spid="_x0000_s83970"/>
                </a:ext>
                <a:ext uri="{FF2B5EF4-FFF2-40B4-BE49-F238E27FC236}">
                  <a16:creationId xmlns:a16="http://schemas.microsoft.com/office/drawing/2014/main" id="{00000000-0008-0000-0100-00000248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l-GR" sz="800" b="0" i="1" u="none" strike="noStrike" baseline="0">
                  <a:solidFill>
                    <a:srgbClr val="FF0000"/>
                  </a:solidFill>
                  <a:latin typeface="Arial"/>
                  <a:cs typeface="Arial"/>
                </a:rPr>
                <a:t>HideCU</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533400</xdr:colOff>
          <xdr:row>0</xdr:row>
          <xdr:rowOff>9525</xdr:rowOff>
        </xdr:from>
        <xdr:to>
          <xdr:col>13</xdr:col>
          <xdr:colOff>381000</xdr:colOff>
          <xdr:row>0</xdr:row>
          <xdr:rowOff>171450</xdr:rowOff>
        </xdr:to>
        <xdr:sp macro="" textlink="">
          <xdr:nvSpPr>
            <xdr:cNvPr id="83973" name="Button 5" hidden="1">
              <a:extLst>
                <a:ext uri="{63B3BB69-23CF-44E3-9099-C40C66FF867C}">
                  <a14:compatExt spid="_x0000_s83973"/>
                </a:ext>
                <a:ext uri="{FF2B5EF4-FFF2-40B4-BE49-F238E27FC236}">
                  <a16:creationId xmlns:a16="http://schemas.microsoft.com/office/drawing/2014/main" id="{00000000-0008-0000-0100-00000548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l-GR" sz="800" b="0" i="1" u="none" strike="noStrike" baseline="0">
                  <a:solidFill>
                    <a:srgbClr val="FF0000"/>
                  </a:solidFill>
                  <a:latin typeface="Arial"/>
                  <a:cs typeface="Arial"/>
                </a:rPr>
                <a:t>Show CU</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523875</xdr:colOff>
          <xdr:row>0</xdr:row>
          <xdr:rowOff>180975</xdr:rowOff>
        </xdr:from>
        <xdr:to>
          <xdr:col>13</xdr:col>
          <xdr:colOff>381000</xdr:colOff>
          <xdr:row>1</xdr:row>
          <xdr:rowOff>57150</xdr:rowOff>
        </xdr:to>
        <xdr:sp macro="" textlink="">
          <xdr:nvSpPr>
            <xdr:cNvPr id="83974" name="Button 6" hidden="1">
              <a:extLst>
                <a:ext uri="{63B3BB69-23CF-44E3-9099-C40C66FF867C}">
                  <a14:compatExt spid="_x0000_s83974"/>
                </a:ext>
                <a:ext uri="{FF2B5EF4-FFF2-40B4-BE49-F238E27FC236}">
                  <a16:creationId xmlns:a16="http://schemas.microsoft.com/office/drawing/2014/main" id="{00000000-0008-0000-0100-00000648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l-GR" sz="800" b="0" i="1" u="none" strike="noStrike" baseline="0">
                  <a:solidFill>
                    <a:srgbClr val="FF0000"/>
                  </a:solidFill>
                  <a:latin typeface="Arial"/>
                  <a:cs typeface="Arial"/>
                </a:rPr>
                <a:t>HideCU</a:t>
              </a:r>
            </a:p>
          </xdr:txBody>
        </xdr:sp>
        <xdr:clientData fPrintsWithSheet="0"/>
      </xdr:twoCellAnchor>
    </mc:Choice>
    <mc:Fallback/>
  </mc:AlternateContent>
  <xdr:twoCellAnchor>
    <xdr:from>
      <xdr:col>11</xdr:col>
      <xdr:colOff>542925</xdr:colOff>
      <xdr:row>0</xdr:row>
      <xdr:rowOff>0</xdr:rowOff>
    </xdr:from>
    <xdr:to>
      <xdr:col>13</xdr:col>
      <xdr:colOff>733425</xdr:colOff>
      <xdr:row>1</xdr:row>
      <xdr:rowOff>495300</xdr:rowOff>
    </xdr:to>
    <xdr:pic>
      <xdr:nvPicPr>
        <xdr:cNvPr id="11" name="Εικόνα 10">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95775" y="0"/>
          <a:ext cx="1257300" cy="762000"/>
        </a:xfrm>
        <a:prstGeom prst="rect">
          <a:avLst/>
        </a:prstGeom>
        <a:noFill/>
        <a:ln>
          <a:noFill/>
        </a:ln>
        <a:effectLst/>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85725</xdr:colOff>
      <xdr:row>0</xdr:row>
      <xdr:rowOff>0</xdr:rowOff>
    </xdr:from>
    <xdr:to>
      <xdr:col>4</xdr:col>
      <xdr:colOff>933450</xdr:colOff>
      <xdr:row>2</xdr:row>
      <xdr:rowOff>9525</xdr:rowOff>
    </xdr:to>
    <xdr:pic>
      <xdr:nvPicPr>
        <xdr:cNvPr id="13" name="Εικόνα 12" descr="logo enosis">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4800" y="0"/>
          <a:ext cx="1524000" cy="1057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628650</xdr:colOff>
      <xdr:row>0</xdr:row>
      <xdr:rowOff>38100</xdr:rowOff>
    </xdr:from>
    <xdr:to>
      <xdr:col>16</xdr:col>
      <xdr:colOff>66675</xdr:colOff>
      <xdr:row>2</xdr:row>
      <xdr:rowOff>118017</xdr:rowOff>
    </xdr:to>
    <xdr:pic>
      <xdr:nvPicPr>
        <xdr:cNvPr id="2" name="Εικόνα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448300" y="38100"/>
          <a:ext cx="1209675" cy="1127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stavros%20nikiforakis/&#932;&#945;%20&#941;&#947;&#947;&#961;&#945;&#966;&#940;%20&#956;&#959;&#965;/&#917;&#925;&#937;&#931;&#919;/&#914;&#917;&#932;&#917;&#929;&#913;&#925;&#927;&#921;/&#927;&#929;&#915;&#913;&#925;&#937;&#931;&#919;%20&#913;&#915;&#937;&#925;&#937;&#925;/2013/1&#959;%20&#914;&#949;&#964;&#949;&#961;&#940;&#957;&#969;&#957;%2035+%20&#932;&#913;&#924;&#928;&#923;&#9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stavros%20nikiforakis/&#932;&#945;%20&#941;&#947;&#947;&#961;&#945;&#966;&#940;%20&#956;&#959;&#965;/&#917;&#925;&#937;&#931;&#919;/&#927;&#929;&#915;&#913;&#925;&#937;&#931;&#919;-&#913;&#915;&#937;&#925;&#937;&#925;/2005/1&#959;&#953;%20&#928;&#913;&#915;&#922;&#929;&#919;&#932;&#921;&#927;&#921;%20&#913;&#915;&#937;&#925;&#917;&#931;%2010%20-%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ek SetUp (2)"/>
      <sheetName val="Boys Si Main Draw Prep (2)"/>
      <sheetName val="Boys Si Main 48&amp;64"/>
    </sheetNames>
    <sheetDataSet>
      <sheetData sheetId="0"/>
      <sheetData sheetId="1">
        <row r="5">
          <cell r="R5">
            <v>0</v>
          </cell>
        </row>
        <row r="7">
          <cell r="A7">
            <v>1</v>
          </cell>
          <cell r="B7" t="str">
            <v>Javor</v>
          </cell>
          <cell r="C7" t="str">
            <v>Thomas</v>
          </cell>
          <cell r="D7" t="str">
            <v>Ηράκλειο</v>
          </cell>
          <cell r="E7" t="str">
            <v>6994-784410</v>
          </cell>
          <cell r="P7">
            <v>420</v>
          </cell>
        </row>
        <row r="8">
          <cell r="A8">
            <v>2</v>
          </cell>
          <cell r="B8" t="str">
            <v>Γαλερός</v>
          </cell>
          <cell r="C8" t="str">
            <v>Σταύρος</v>
          </cell>
          <cell r="D8" t="str">
            <v>Ρέθυμνο</v>
          </cell>
          <cell r="E8" t="str">
            <v>6947-814873</v>
          </cell>
          <cell r="P8">
            <v>240</v>
          </cell>
        </row>
        <row r="9">
          <cell r="A9">
            <v>3</v>
          </cell>
          <cell r="B9" t="str">
            <v>Ρομπογιαννάκης</v>
          </cell>
          <cell r="C9" t="str">
            <v>Δημήτρης</v>
          </cell>
          <cell r="D9" t="str">
            <v>Ηράκλειο</v>
          </cell>
          <cell r="E9" t="str">
            <v>6945-552852</v>
          </cell>
          <cell r="N9">
            <v>999</v>
          </cell>
          <cell r="P9">
            <v>200</v>
          </cell>
        </row>
        <row r="10">
          <cell r="A10">
            <v>4</v>
          </cell>
          <cell r="B10" t="str">
            <v>Καφετζάκης</v>
          </cell>
          <cell r="C10" t="str">
            <v>Μανόλης</v>
          </cell>
          <cell r="D10" t="str">
            <v>Ηράκλειο</v>
          </cell>
          <cell r="E10" t="str">
            <v>6948-833193</v>
          </cell>
          <cell r="N10">
            <v>999</v>
          </cell>
          <cell r="P10">
            <v>150</v>
          </cell>
        </row>
        <row r="11">
          <cell r="A11">
            <v>5</v>
          </cell>
          <cell r="B11" t="str">
            <v>Βασιλάκης</v>
          </cell>
          <cell r="C11" t="str">
            <v>Ευάγγελος</v>
          </cell>
          <cell r="D11" t="str">
            <v>Ρέθυμνο</v>
          </cell>
          <cell r="E11" t="str">
            <v>6945-759798</v>
          </cell>
          <cell r="N11">
            <v>999</v>
          </cell>
          <cell r="P11">
            <v>100</v>
          </cell>
        </row>
        <row r="12">
          <cell r="A12">
            <v>6</v>
          </cell>
          <cell r="B12" t="str">
            <v>Καράκης</v>
          </cell>
          <cell r="C12" t="str">
            <v>Μιχάλης</v>
          </cell>
          <cell r="D12" t="str">
            <v>Χανια</v>
          </cell>
          <cell r="N12">
            <v>999</v>
          </cell>
          <cell r="P12">
            <v>90</v>
          </cell>
        </row>
        <row r="13">
          <cell r="A13">
            <v>7</v>
          </cell>
          <cell r="B13" t="str">
            <v>Κάργατζης</v>
          </cell>
          <cell r="C13" t="str">
            <v>Κώστας</v>
          </cell>
          <cell r="D13" t="str">
            <v>Ηράκλειο</v>
          </cell>
          <cell r="N13">
            <v>999</v>
          </cell>
          <cell r="P13">
            <v>90</v>
          </cell>
        </row>
        <row r="14">
          <cell r="A14">
            <v>8</v>
          </cell>
          <cell r="B14" t="str">
            <v>Φανουράκης</v>
          </cell>
          <cell r="C14" t="str">
            <v>Μανόλης</v>
          </cell>
          <cell r="D14" t="str">
            <v>Ηράκλειο</v>
          </cell>
          <cell r="E14" t="str">
            <v>6944-658401</v>
          </cell>
          <cell r="P14">
            <v>90</v>
          </cell>
        </row>
        <row r="15">
          <cell r="A15">
            <v>9</v>
          </cell>
          <cell r="B15" t="str">
            <v>Κοτσώνας</v>
          </cell>
          <cell r="C15" t="str">
            <v>Παναγιώτης</v>
          </cell>
          <cell r="D15" t="str">
            <v>Ρέθυμνο</v>
          </cell>
          <cell r="E15" t="str">
            <v>6972-917771</v>
          </cell>
          <cell r="P15">
            <v>90</v>
          </cell>
        </row>
        <row r="16">
          <cell r="A16">
            <v>10</v>
          </cell>
          <cell r="B16" t="str">
            <v>Ξηρουδάκης</v>
          </cell>
          <cell r="C16" t="str">
            <v>Γιάννης</v>
          </cell>
          <cell r="D16" t="str">
            <v>Μοίρες</v>
          </cell>
          <cell r="P16">
            <v>70</v>
          </cell>
        </row>
        <row r="17">
          <cell r="A17">
            <v>11</v>
          </cell>
          <cell r="B17" t="str">
            <v>Χαλέπης</v>
          </cell>
          <cell r="C17" t="str">
            <v>Σίμος</v>
          </cell>
          <cell r="D17" t="str">
            <v>Ιεράπετρα</v>
          </cell>
          <cell r="E17" t="str">
            <v>6972-428805</v>
          </cell>
          <cell r="P17">
            <v>70</v>
          </cell>
        </row>
        <row r="18">
          <cell r="A18">
            <v>12</v>
          </cell>
          <cell r="B18" t="str">
            <v>Ντινόπουλος</v>
          </cell>
          <cell r="C18" t="str">
            <v>Αχχιλέας</v>
          </cell>
          <cell r="D18" t="str">
            <v>Ρέθυμνο</v>
          </cell>
          <cell r="E18" t="str">
            <v>6937-943025</v>
          </cell>
          <cell r="P18">
            <v>60</v>
          </cell>
        </row>
        <row r="19">
          <cell r="A19">
            <v>13</v>
          </cell>
          <cell r="B19" t="str">
            <v>Μαριδάκης</v>
          </cell>
          <cell r="C19" t="str">
            <v>Παντελής</v>
          </cell>
          <cell r="D19" t="str">
            <v>Ρέθυμνο</v>
          </cell>
          <cell r="E19" t="str">
            <v>6977-317732</v>
          </cell>
          <cell r="N19">
            <v>999</v>
          </cell>
          <cell r="P19">
            <v>45</v>
          </cell>
        </row>
        <row r="20">
          <cell r="A20">
            <v>14</v>
          </cell>
          <cell r="B20" t="str">
            <v>Πτερούδης</v>
          </cell>
          <cell r="C20" t="str">
            <v>Βαγγέλης</v>
          </cell>
          <cell r="D20" t="str">
            <v>Ηράκλειο</v>
          </cell>
          <cell r="E20" t="str">
            <v>6978-488109</v>
          </cell>
          <cell r="N20">
            <v>999</v>
          </cell>
          <cell r="P20">
            <v>40</v>
          </cell>
        </row>
        <row r="21">
          <cell r="A21">
            <v>15</v>
          </cell>
          <cell r="B21" t="str">
            <v>Καβουσανός</v>
          </cell>
          <cell r="C21" t="str">
            <v>Σταύρος</v>
          </cell>
          <cell r="D21" t="str">
            <v>Ηράκλειο</v>
          </cell>
          <cell r="E21" t="str">
            <v>6977-392275</v>
          </cell>
          <cell r="P21">
            <v>40</v>
          </cell>
        </row>
        <row r="22">
          <cell r="A22">
            <v>16</v>
          </cell>
          <cell r="B22" t="str">
            <v>Βασιλάκης</v>
          </cell>
          <cell r="C22" t="str">
            <v>Μιχάλης</v>
          </cell>
          <cell r="D22" t="str">
            <v>Ηράκλειο</v>
          </cell>
          <cell r="P22">
            <v>30</v>
          </cell>
        </row>
        <row r="23">
          <cell r="A23">
            <v>17</v>
          </cell>
          <cell r="B23" t="str">
            <v>Καρτέρης</v>
          </cell>
          <cell r="C23" t="str">
            <v>Σταύρος</v>
          </cell>
          <cell r="D23" t="str">
            <v>Ηράκλειο</v>
          </cell>
          <cell r="E23" t="str">
            <v>6948-265434</v>
          </cell>
          <cell r="N23">
            <v>999</v>
          </cell>
          <cell r="P23">
            <v>30</v>
          </cell>
        </row>
        <row r="24">
          <cell r="A24">
            <v>18</v>
          </cell>
          <cell r="B24" t="str">
            <v xml:space="preserve">Σαραντίδης </v>
          </cell>
          <cell r="C24" t="str">
            <v>Σταύρος</v>
          </cell>
          <cell r="D24" t="str">
            <v>Ηράκλειο</v>
          </cell>
          <cell r="E24" t="str">
            <v>6972-441610</v>
          </cell>
          <cell r="P24">
            <v>30</v>
          </cell>
        </row>
        <row r="25">
          <cell r="A25">
            <v>19</v>
          </cell>
          <cell r="B25" t="str">
            <v>Μαρκάκης</v>
          </cell>
          <cell r="C25" t="str">
            <v>Κώστας</v>
          </cell>
          <cell r="D25" t="str">
            <v>Μοίρες</v>
          </cell>
          <cell r="E25" t="str">
            <v>6932-478985</v>
          </cell>
          <cell r="P25">
            <v>25</v>
          </cell>
        </row>
        <row r="26">
          <cell r="A26">
            <v>20</v>
          </cell>
          <cell r="B26" t="str">
            <v>Παπαδάκης</v>
          </cell>
          <cell r="C26" t="str">
            <v>Γιάννης</v>
          </cell>
          <cell r="D26" t="str">
            <v>Ηράκλειο</v>
          </cell>
          <cell r="E26" t="str">
            <v>6948-573013</v>
          </cell>
          <cell r="N26">
            <v>999</v>
          </cell>
          <cell r="P26">
            <v>25</v>
          </cell>
        </row>
        <row r="27">
          <cell r="A27">
            <v>21</v>
          </cell>
          <cell r="B27" t="str">
            <v>Κεκελέκης</v>
          </cell>
          <cell r="C27" t="str">
            <v>Αυξέντιος</v>
          </cell>
          <cell r="D27" t="str">
            <v>ΑΓ. ΝΙΚΟΛΑΟΣ</v>
          </cell>
          <cell r="E27" t="str">
            <v>6956-729966</v>
          </cell>
          <cell r="P27">
            <v>25</v>
          </cell>
        </row>
        <row r="28">
          <cell r="A28">
            <v>22</v>
          </cell>
          <cell r="B28" t="str">
            <v>Καρυστιανός</v>
          </cell>
          <cell r="C28" t="str">
            <v>Μάρκος</v>
          </cell>
          <cell r="D28" t="str">
            <v>Ρέθυμνο</v>
          </cell>
          <cell r="E28" t="str">
            <v>6932-908329</v>
          </cell>
          <cell r="N28">
            <v>999</v>
          </cell>
          <cell r="P28">
            <v>15</v>
          </cell>
        </row>
        <row r="29">
          <cell r="A29">
            <v>23</v>
          </cell>
          <cell r="B29" t="str">
            <v>Μαχλής</v>
          </cell>
          <cell r="C29" t="str">
            <v>Τάσος</v>
          </cell>
          <cell r="D29" t="str">
            <v>Ηράκλειο</v>
          </cell>
          <cell r="E29" t="str">
            <v>6973-394660</v>
          </cell>
          <cell r="N29">
            <v>999</v>
          </cell>
          <cell r="P29">
            <v>15</v>
          </cell>
        </row>
        <row r="30">
          <cell r="A30">
            <v>24</v>
          </cell>
          <cell r="B30" t="str">
            <v xml:space="preserve">Κατσαρός </v>
          </cell>
          <cell r="C30" t="str">
            <v>Ανδρέας</v>
          </cell>
          <cell r="D30" t="str">
            <v>Ηράκλειο</v>
          </cell>
          <cell r="E30" t="str">
            <v>6979-978856</v>
          </cell>
          <cell r="N30">
            <v>999</v>
          </cell>
          <cell r="P30">
            <v>15</v>
          </cell>
        </row>
        <row r="31">
          <cell r="A31">
            <v>25</v>
          </cell>
          <cell r="B31" t="str">
            <v>Ρομπογιαννάκης</v>
          </cell>
          <cell r="C31" t="str">
            <v>Μανόλης</v>
          </cell>
          <cell r="D31" t="str">
            <v>Μοίρες</v>
          </cell>
          <cell r="N31">
            <v>999</v>
          </cell>
          <cell r="P31">
            <v>15</v>
          </cell>
        </row>
        <row r="32">
          <cell r="A32">
            <v>26</v>
          </cell>
          <cell r="B32" t="str">
            <v>Σκουλικαράκης</v>
          </cell>
          <cell r="C32" t="str">
            <v>Μιχάλης</v>
          </cell>
          <cell r="D32" t="str">
            <v>ΑΓ. ΝΙΚΟΛΑΟΣ</v>
          </cell>
          <cell r="E32" t="str">
            <v>6974-586441</v>
          </cell>
          <cell r="P32">
            <v>10</v>
          </cell>
        </row>
        <row r="33">
          <cell r="A33">
            <v>27</v>
          </cell>
          <cell r="B33" t="str">
            <v xml:space="preserve">Βαράκλας </v>
          </cell>
          <cell r="C33" t="str">
            <v>Βασίλης</v>
          </cell>
          <cell r="D33" t="str">
            <v>Ηράκλειο</v>
          </cell>
          <cell r="E33" t="str">
            <v>6944-711636</v>
          </cell>
          <cell r="P33">
            <v>10</v>
          </cell>
        </row>
        <row r="34">
          <cell r="A34">
            <v>28</v>
          </cell>
          <cell r="B34" t="str">
            <v>Λουκάκης</v>
          </cell>
          <cell r="C34" t="str">
            <v>Αντώνης</v>
          </cell>
          <cell r="D34" t="str">
            <v>ΑΓ. ΝΙΚΟΛΑΟΣ</v>
          </cell>
          <cell r="E34" t="str">
            <v>6944-692065</v>
          </cell>
          <cell r="P34">
            <v>10</v>
          </cell>
        </row>
        <row r="35">
          <cell r="A35">
            <v>29</v>
          </cell>
          <cell r="B35" t="str">
            <v>Κληρονόμος</v>
          </cell>
          <cell r="C35" t="str">
            <v>Μανόλης</v>
          </cell>
          <cell r="D35" t="str">
            <v>Ηράκλειο</v>
          </cell>
          <cell r="N35">
            <v>999</v>
          </cell>
          <cell r="P35">
            <v>10</v>
          </cell>
        </row>
        <row r="36">
          <cell r="A36">
            <v>30</v>
          </cell>
          <cell r="B36" t="str">
            <v>Μαγουλιανός</v>
          </cell>
          <cell r="C36" t="str">
            <v>Γιάννης</v>
          </cell>
          <cell r="D36" t="str">
            <v>ΑΓ. ΝΙΚΟΛΑΟΣ</v>
          </cell>
          <cell r="E36" t="str">
            <v>6944-591212</v>
          </cell>
          <cell r="N36">
            <v>999</v>
          </cell>
          <cell r="P36">
            <v>10</v>
          </cell>
        </row>
        <row r="37">
          <cell r="A37">
            <v>31</v>
          </cell>
          <cell r="B37" t="str">
            <v>Βασιλάκης</v>
          </cell>
          <cell r="C37" t="str">
            <v>Μιχάλης</v>
          </cell>
          <cell r="D37" t="str">
            <v>ΑΓ. ΝΙΚΟΛΑΟΣ</v>
          </cell>
          <cell r="E37" t="str">
            <v>6974-074058</v>
          </cell>
          <cell r="P37">
            <v>5</v>
          </cell>
        </row>
        <row r="38">
          <cell r="A38">
            <v>32</v>
          </cell>
          <cell r="B38" t="str">
            <v>Χαντζάρας</v>
          </cell>
          <cell r="C38" t="str">
            <v>Σπύρος</v>
          </cell>
          <cell r="D38" t="str">
            <v>Ηράκλειο</v>
          </cell>
          <cell r="E38" t="str">
            <v>6972-231193</v>
          </cell>
          <cell r="N38">
            <v>999</v>
          </cell>
          <cell r="P38">
            <v>5</v>
          </cell>
        </row>
        <row r="39">
          <cell r="A39">
            <v>33</v>
          </cell>
          <cell r="B39" t="str">
            <v>Παναγιωτίδης</v>
          </cell>
          <cell r="C39" t="str">
            <v>Πάνος</v>
          </cell>
          <cell r="D39" t="str">
            <v>Ηράκλειο</v>
          </cell>
          <cell r="E39" t="str">
            <v>6944-274030</v>
          </cell>
          <cell r="P39">
            <v>0</v>
          </cell>
        </row>
        <row r="40">
          <cell r="A40">
            <v>34</v>
          </cell>
          <cell r="B40" t="str">
            <v>Βασίλας</v>
          </cell>
          <cell r="C40" t="str">
            <v>Χάρης</v>
          </cell>
          <cell r="D40" t="str">
            <v>Ηράκλειο</v>
          </cell>
          <cell r="E40" t="str">
            <v>6944-388535</v>
          </cell>
          <cell r="N40">
            <v>999</v>
          </cell>
        </row>
        <row r="41">
          <cell r="A41">
            <v>35</v>
          </cell>
          <cell r="B41" t="str">
            <v>Βιτσαξάκης</v>
          </cell>
          <cell r="C41" t="str">
            <v>Μάνος</v>
          </cell>
          <cell r="D41" t="str">
            <v>Ηράκλειο</v>
          </cell>
          <cell r="E41" t="str">
            <v>6947-818894</v>
          </cell>
          <cell r="N41">
            <v>999</v>
          </cell>
        </row>
        <row r="42">
          <cell r="A42">
            <v>36</v>
          </cell>
          <cell r="B42" t="str">
            <v xml:space="preserve">Διαλεκτάκης </v>
          </cell>
          <cell r="C42" t="str">
            <v>Γιάννης</v>
          </cell>
          <cell r="D42" t="str">
            <v>Ηράκλειο</v>
          </cell>
          <cell r="E42" t="str">
            <v>6945-703336</v>
          </cell>
          <cell r="N42">
            <v>999</v>
          </cell>
        </row>
        <row r="43">
          <cell r="A43">
            <v>37</v>
          </cell>
          <cell r="B43" t="str">
            <v>Ζαβουριανός</v>
          </cell>
          <cell r="C43" t="str">
            <v>Τάσος</v>
          </cell>
          <cell r="D43" t="str">
            <v>Ηράκλειο</v>
          </cell>
          <cell r="N43">
            <v>999</v>
          </cell>
        </row>
        <row r="44">
          <cell r="A44">
            <v>38</v>
          </cell>
          <cell r="B44" t="str">
            <v>Ζαχαριάς</v>
          </cell>
          <cell r="C44" t="str">
            <v>Κωνσταντίνος</v>
          </cell>
          <cell r="D44" t="str">
            <v>Ηράκλειο</v>
          </cell>
          <cell r="E44" t="str">
            <v>6974-406836</v>
          </cell>
        </row>
        <row r="45">
          <cell r="A45">
            <v>39</v>
          </cell>
          <cell r="B45" t="str">
            <v>Καρύδης</v>
          </cell>
          <cell r="C45" t="str">
            <v>Σπύρος</v>
          </cell>
          <cell r="D45" t="str">
            <v>Ιεράπετρα</v>
          </cell>
        </row>
        <row r="46">
          <cell r="A46">
            <v>40</v>
          </cell>
          <cell r="B46" t="str">
            <v>Κατσούλης</v>
          </cell>
          <cell r="C46" t="str">
            <v>Δημήτρης</v>
          </cell>
          <cell r="D46" t="str">
            <v>Ηράκλειο</v>
          </cell>
          <cell r="N46">
            <v>999</v>
          </cell>
        </row>
        <row r="47">
          <cell r="A47">
            <v>41</v>
          </cell>
          <cell r="B47" t="str">
            <v>Κυρέζης</v>
          </cell>
          <cell r="C47" t="str">
            <v>Νίκος</v>
          </cell>
          <cell r="D47" t="str">
            <v>Ηράκλειο</v>
          </cell>
        </row>
        <row r="48">
          <cell r="A48">
            <v>42</v>
          </cell>
          <cell r="B48" t="str">
            <v xml:space="preserve">Μαυρομάτης </v>
          </cell>
          <cell r="C48" t="str">
            <v>Μανόλης</v>
          </cell>
          <cell r="D48" t="str">
            <v>Ηράκλειο</v>
          </cell>
          <cell r="E48" t="str">
            <v>6976-402828</v>
          </cell>
          <cell r="N48">
            <v>999</v>
          </cell>
        </row>
        <row r="49">
          <cell r="A49">
            <v>43</v>
          </cell>
          <cell r="B49" t="str">
            <v>Μπούρας</v>
          </cell>
          <cell r="C49" t="str">
            <v>Νίκος</v>
          </cell>
          <cell r="D49" t="str">
            <v>Ηράκλειο</v>
          </cell>
          <cell r="E49" t="str">
            <v>6980-377474</v>
          </cell>
        </row>
        <row r="50">
          <cell r="A50">
            <v>44</v>
          </cell>
          <cell r="B50" t="str">
            <v xml:space="preserve">Παπαδημητρίου </v>
          </cell>
          <cell r="C50" t="str">
            <v>Σταμάτης</v>
          </cell>
          <cell r="D50" t="str">
            <v>Ηράκλειο</v>
          </cell>
          <cell r="E50" t="str">
            <v>6974-020712</v>
          </cell>
          <cell r="N50">
            <v>999</v>
          </cell>
        </row>
        <row r="51">
          <cell r="A51">
            <v>45</v>
          </cell>
          <cell r="B51" t="str">
            <v>Σφακιανάκης</v>
          </cell>
          <cell r="C51" t="str">
            <v>Νίκος</v>
          </cell>
          <cell r="D51" t="str">
            <v>Ηράκλειο</v>
          </cell>
        </row>
        <row r="52">
          <cell r="A52">
            <v>46</v>
          </cell>
          <cell r="B52" t="str">
            <v>Τσαντρίζος</v>
          </cell>
          <cell r="C52" t="str">
            <v>Νίκος</v>
          </cell>
          <cell r="D52" t="str">
            <v>Ηράκλειο</v>
          </cell>
          <cell r="E52" t="str">
            <v>6951-923891</v>
          </cell>
          <cell r="N52">
            <v>999</v>
          </cell>
        </row>
        <row r="53">
          <cell r="A53">
            <v>47</v>
          </cell>
          <cell r="B53" t="str">
            <v>Δήμας</v>
          </cell>
          <cell r="C53" t="str">
            <v>Ιωάννης</v>
          </cell>
          <cell r="D53" t="str">
            <v>ΑΓ. ΝΙΚΟΛΑΟΣ</v>
          </cell>
          <cell r="E53" t="str">
            <v>6940-784171</v>
          </cell>
          <cell r="N53">
            <v>999</v>
          </cell>
        </row>
        <row r="54">
          <cell r="A54">
            <v>48</v>
          </cell>
          <cell r="B54" t="str">
            <v>Παπαδάκης</v>
          </cell>
          <cell r="C54" t="str">
            <v>Μάριος</v>
          </cell>
          <cell r="D54" t="str">
            <v>ΑΓ. ΝΙΚΟΛΑΟΣ</v>
          </cell>
          <cell r="E54" t="str">
            <v>6944-685111</v>
          </cell>
        </row>
        <row r="55">
          <cell r="A55">
            <v>49</v>
          </cell>
          <cell r="B55" t="str">
            <v>Σεγρεδάκης</v>
          </cell>
          <cell r="C55" t="str">
            <v>Κώστας</v>
          </cell>
          <cell r="D55" t="str">
            <v>Ηράκλειο</v>
          </cell>
          <cell r="E55" t="str">
            <v>6947-260111</v>
          </cell>
          <cell r="N55">
            <v>999</v>
          </cell>
        </row>
        <row r="56">
          <cell r="A56">
            <v>50</v>
          </cell>
          <cell r="B56" t="str">
            <v>Βιτσούνης</v>
          </cell>
          <cell r="C56" t="str">
            <v>Παναγιώτης</v>
          </cell>
          <cell r="D56" t="str">
            <v>Ηράκλειο</v>
          </cell>
          <cell r="E56" t="str">
            <v>6936-888644</v>
          </cell>
          <cell r="N56">
            <v>999</v>
          </cell>
        </row>
        <row r="57">
          <cell r="A57">
            <v>51</v>
          </cell>
          <cell r="B57" t="str">
            <v>Βισκαδουράκης</v>
          </cell>
          <cell r="C57" t="str">
            <v>Θωμάς</v>
          </cell>
          <cell r="D57" t="str">
            <v>Ηράκλειο</v>
          </cell>
          <cell r="E57" t="str">
            <v>6972-278723</v>
          </cell>
          <cell r="N57">
            <v>999</v>
          </cell>
        </row>
        <row r="58">
          <cell r="A58">
            <v>52</v>
          </cell>
          <cell r="B58" t="str">
            <v>Γκαλανάκης</v>
          </cell>
          <cell r="C58" t="str">
            <v>Μανόλης</v>
          </cell>
          <cell r="D58" t="str">
            <v>Ηράκλειο</v>
          </cell>
          <cell r="E58" t="str">
            <v>6977-276069</v>
          </cell>
        </row>
        <row r="59">
          <cell r="A59">
            <v>53</v>
          </cell>
          <cell r="B59" t="str">
            <v>Παπαδάκης</v>
          </cell>
          <cell r="C59" t="str">
            <v>Δημήτρης</v>
          </cell>
          <cell r="D59" t="str">
            <v>Ηράκλειο</v>
          </cell>
          <cell r="E59" t="str">
            <v>6972-899575</v>
          </cell>
        </row>
        <row r="60">
          <cell r="A60">
            <v>54</v>
          </cell>
          <cell r="B60" t="str">
            <v>Χουδετσανάκης</v>
          </cell>
          <cell r="C60" t="str">
            <v>Σπύρος</v>
          </cell>
          <cell r="D60" t="str">
            <v>Ηράκλειο</v>
          </cell>
          <cell r="N60">
            <v>999</v>
          </cell>
        </row>
        <row r="61">
          <cell r="A61">
            <v>55</v>
          </cell>
          <cell r="B61" t="str">
            <v>Τζουλιαδάκης</v>
          </cell>
          <cell r="C61" t="str">
            <v>Γιώργος</v>
          </cell>
          <cell r="D61" t="str">
            <v>Ηράκλειο</v>
          </cell>
          <cell r="E61" t="str">
            <v>6944-559505</v>
          </cell>
          <cell r="N61">
            <v>999</v>
          </cell>
        </row>
        <row r="62">
          <cell r="A62">
            <v>56</v>
          </cell>
          <cell r="B62" t="str">
            <v>Κανάκης</v>
          </cell>
          <cell r="C62" t="str">
            <v>Μανώλης</v>
          </cell>
          <cell r="D62" t="str">
            <v>Ηράκλειο</v>
          </cell>
          <cell r="E62" t="str">
            <v>6936-655088</v>
          </cell>
          <cell r="N62">
            <v>999</v>
          </cell>
        </row>
        <row r="63">
          <cell r="A63">
            <v>57</v>
          </cell>
          <cell r="B63" t="str">
            <v xml:space="preserve">Ταμιωλάκης </v>
          </cell>
          <cell r="C63" t="str">
            <v>Φώτης</v>
          </cell>
          <cell r="D63" t="str">
            <v>Ηράκλειο</v>
          </cell>
          <cell r="N63">
            <v>999</v>
          </cell>
        </row>
        <row r="64">
          <cell r="A64">
            <v>58</v>
          </cell>
          <cell r="B64" t="str">
            <v>Καλπαδάκης</v>
          </cell>
          <cell r="C64" t="str">
            <v>Νίκος</v>
          </cell>
          <cell r="D64" t="str">
            <v>Ηράκλειο</v>
          </cell>
          <cell r="N64">
            <v>999</v>
          </cell>
        </row>
        <row r="65">
          <cell r="A65">
            <v>59</v>
          </cell>
          <cell r="N65">
            <v>999</v>
          </cell>
        </row>
        <row r="66">
          <cell r="A66">
            <v>60</v>
          </cell>
          <cell r="N66">
            <v>999</v>
          </cell>
        </row>
        <row r="67">
          <cell r="A67">
            <v>61</v>
          </cell>
          <cell r="N67">
            <v>999</v>
          </cell>
        </row>
        <row r="68">
          <cell r="A68">
            <v>62</v>
          </cell>
          <cell r="N68">
            <v>999</v>
          </cell>
        </row>
        <row r="69">
          <cell r="A69">
            <v>63</v>
          </cell>
          <cell r="M69">
            <v>999</v>
          </cell>
        </row>
        <row r="70">
          <cell r="A70">
            <v>64</v>
          </cell>
          <cell r="M70">
            <v>999</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ek SetUp"/>
      <sheetName val="Si K14"/>
      <sheetName val="Si A14"/>
      <sheetName val="Si K10"/>
      <sheetName val="Si A10"/>
      <sheetName val="Si AΚ 9"/>
      <sheetName val="K14"/>
      <sheetName val="A14"/>
      <sheetName val="K10"/>
      <sheetName val="A10"/>
      <sheetName val="ΑΚ 9"/>
      <sheetName val="ΣΥΜΕΤΟΧΕΣ"/>
      <sheetName val="0000000"/>
      <sheetName val="1οι ΠΑΓΚΡΗΤΙΟΙ ΑΓΩΝΕΣ 10 - 14"/>
    </sheetNames>
    <definedNames>
      <definedName name="Hide_CU"/>
      <definedName name="Show_CU"/>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6">
    <pageSetUpPr fitToPage="1"/>
  </sheetPr>
  <dimension ref="A1:T73"/>
  <sheetViews>
    <sheetView showGridLines="0" showZeros="0" tabSelected="1" workbookViewId="0">
      <selection activeCell="P56" sqref="P56"/>
    </sheetView>
  </sheetViews>
  <sheetFormatPr defaultRowHeight="12.75" x14ac:dyDescent="0.2"/>
  <cols>
    <col min="1" max="1" width="3.28515625" style="180" customWidth="1"/>
    <col min="2" max="2" width="1.28515625" style="180" customWidth="1"/>
    <col min="3" max="3" width="1.85546875" style="180" customWidth="1"/>
    <col min="4" max="4" width="2" style="180" customWidth="1"/>
    <col min="5" max="5" width="12.7109375" style="180" customWidth="1"/>
    <col min="6" max="6" width="2.7109375" style="180" customWidth="1"/>
    <col min="7" max="7" width="7.7109375" style="180" customWidth="1"/>
    <col min="8" max="8" width="5.85546875" style="180" customWidth="1"/>
    <col min="9" max="9" width="1.7109375" style="181" customWidth="1"/>
    <col min="10" max="10" width="10.7109375" style="180" customWidth="1"/>
    <col min="11" max="11" width="1.7109375" style="181" customWidth="1"/>
    <col min="12" max="12" width="10.7109375" style="180" customWidth="1"/>
    <col min="13" max="13" width="1.7109375" style="182" customWidth="1"/>
    <col min="14" max="14" width="10.7109375" style="180" customWidth="1"/>
    <col min="15" max="15" width="1.7109375" style="181" customWidth="1"/>
    <col min="16" max="16" width="10.7109375" style="180" customWidth="1"/>
    <col min="17" max="17" width="1.7109375" style="182" customWidth="1"/>
    <col min="18" max="18" width="0" style="180" hidden="1" customWidth="1"/>
    <col min="19" max="19" width="8.28515625" style="180" customWidth="1"/>
    <col min="20" max="20" width="11.42578125" style="180" hidden="1" customWidth="1"/>
    <col min="21" max="16384" width="9.140625" style="180"/>
  </cols>
  <sheetData>
    <row r="1" spans="1:20" s="105" customFormat="1" ht="21.75" customHeight="1" x14ac:dyDescent="0.25">
      <c r="A1" s="101"/>
      <c r="B1" s="101"/>
      <c r="C1" s="102"/>
      <c r="D1" s="102"/>
      <c r="E1" s="102"/>
      <c r="F1" s="102"/>
      <c r="G1" s="201" t="s">
        <v>101</v>
      </c>
      <c r="H1" s="202"/>
      <c r="I1" s="202"/>
      <c r="J1" s="202"/>
      <c r="K1" s="202"/>
      <c r="L1" s="202"/>
      <c r="M1" s="202"/>
      <c r="N1" s="103" t="s">
        <v>13</v>
      </c>
      <c r="O1" s="103"/>
      <c r="P1" s="102"/>
      <c r="Q1" s="103"/>
    </row>
    <row r="2" spans="1:20" s="110" customFormat="1" ht="78.75" customHeight="1" x14ac:dyDescent="0.2">
      <c r="A2" s="106"/>
      <c r="B2" s="106"/>
      <c r="C2" s="106"/>
      <c r="D2" s="106"/>
      <c r="E2"/>
      <c r="F2" s="107"/>
      <c r="G2" s="108"/>
      <c r="H2" s="199" t="s">
        <v>99</v>
      </c>
      <c r="I2" s="200"/>
      <c r="J2" s="200"/>
      <c r="K2" s="104"/>
      <c r="L2" s="104"/>
      <c r="M2" s="109"/>
      <c r="N2" s="108"/>
      <c r="O2" s="109"/>
      <c r="P2" s="108"/>
      <c r="Q2" s="109"/>
    </row>
    <row r="3" spans="1:20" s="114" customFormat="1" ht="9" x14ac:dyDescent="0.2">
      <c r="A3" s="111" t="s">
        <v>15</v>
      </c>
      <c r="B3" s="111"/>
      <c r="C3" s="111"/>
      <c r="D3" s="111"/>
      <c r="E3" s="111"/>
      <c r="F3" s="111"/>
      <c r="G3" s="111" t="s">
        <v>94</v>
      </c>
      <c r="H3" s="111"/>
      <c r="I3" s="112"/>
      <c r="J3" s="111"/>
      <c r="K3" s="112"/>
      <c r="L3" s="111" t="s">
        <v>96</v>
      </c>
      <c r="M3" s="112"/>
      <c r="N3" s="111"/>
      <c r="O3" s="112"/>
      <c r="P3" s="111"/>
      <c r="Q3" s="113" t="s">
        <v>17</v>
      </c>
    </row>
    <row r="4" spans="1:20" s="120" customFormat="1" ht="11.25" customHeight="1" thickBot="1" x14ac:dyDescent="0.25">
      <c r="A4" s="197" t="s">
        <v>93</v>
      </c>
      <c r="B4" s="197"/>
      <c r="C4" s="197"/>
      <c r="D4" s="198"/>
      <c r="E4" s="198"/>
      <c r="F4" s="115"/>
      <c r="G4" s="183" t="s">
        <v>95</v>
      </c>
      <c r="H4" s="115"/>
      <c r="I4" s="116"/>
      <c r="J4" s="117"/>
      <c r="K4" s="116"/>
      <c r="L4" s="118" t="s">
        <v>97</v>
      </c>
      <c r="M4" s="116"/>
      <c r="N4" s="115"/>
      <c r="O4" s="116"/>
      <c r="P4" s="115" t="s">
        <v>98</v>
      </c>
      <c r="Q4" s="119"/>
    </row>
    <row r="5" spans="1:20" s="114" customFormat="1" ht="9.75" x14ac:dyDescent="0.2">
      <c r="A5" s="121"/>
      <c r="B5" s="122"/>
      <c r="C5" s="122"/>
      <c r="D5" s="122"/>
      <c r="E5" s="123" t="s">
        <v>18</v>
      </c>
      <c r="F5" s="123" t="s">
        <v>19</v>
      </c>
      <c r="G5" s="123"/>
      <c r="H5" s="123" t="s">
        <v>16</v>
      </c>
      <c r="I5" s="123"/>
      <c r="J5" s="122" t="s">
        <v>20</v>
      </c>
      <c r="K5" s="124"/>
      <c r="L5" s="122" t="s">
        <v>21</v>
      </c>
      <c r="M5" s="124"/>
      <c r="N5" s="122" t="s">
        <v>22</v>
      </c>
      <c r="O5" s="124"/>
      <c r="P5" s="122" t="s">
        <v>23</v>
      </c>
      <c r="Q5" s="125"/>
    </row>
    <row r="6" spans="1:20" s="114" customFormat="1" ht="3.75" customHeight="1" thickBot="1" x14ac:dyDescent="0.25">
      <c r="A6" s="126"/>
      <c r="B6" s="127"/>
      <c r="C6" s="128"/>
      <c r="D6" s="127"/>
      <c r="E6" s="129"/>
      <c r="F6" s="129"/>
      <c r="G6" s="130"/>
      <c r="H6" s="129"/>
      <c r="I6" s="131"/>
      <c r="J6" s="127"/>
      <c r="K6" s="131"/>
      <c r="L6" s="127"/>
      <c r="M6" s="131"/>
      <c r="N6" s="127"/>
      <c r="O6" s="131"/>
      <c r="P6" s="127"/>
      <c r="Q6" s="132"/>
    </row>
    <row r="7" spans="1:20" s="142" customFormat="1" ht="9" customHeight="1" x14ac:dyDescent="0.2">
      <c r="A7" s="133" t="s">
        <v>24</v>
      </c>
      <c r="B7" s="134" t="str">
        <f>IF($D7="","",VLOOKUP($D7,'[1]Boys Si Main Draw Prep (2)'!$A$7:$P$70,15))</f>
        <v/>
      </c>
      <c r="C7" s="134" t="str">
        <f>IF($D7="","",VLOOKUP($D7,'[1]Boys Si Main Draw Prep (2)'!$A$7:$P$70,16))</f>
        <v/>
      </c>
      <c r="D7" s="135"/>
      <c r="E7" s="136" t="s">
        <v>102</v>
      </c>
      <c r="F7" s="136" t="s">
        <v>103</v>
      </c>
      <c r="G7" s="136"/>
      <c r="H7" s="136" t="s">
        <v>104</v>
      </c>
      <c r="I7" s="137"/>
      <c r="J7" s="138" t="s">
        <v>102</v>
      </c>
      <c r="K7" s="139"/>
      <c r="L7" s="140"/>
      <c r="M7" s="140"/>
      <c r="N7" s="140"/>
      <c r="O7" s="140"/>
      <c r="P7" s="140"/>
      <c r="Q7" s="140"/>
      <c r="R7" s="141"/>
      <c r="T7" s="143" t="e">
        <f>#REF!</f>
        <v>#REF!</v>
      </c>
    </row>
    <row r="8" spans="1:20" s="142" customFormat="1" ht="9" customHeight="1" x14ac:dyDescent="0.2">
      <c r="A8" s="144" t="s">
        <v>25</v>
      </c>
      <c r="B8" s="134" t="str">
        <f>IF($D8="","",VLOOKUP($D8,'[1]Boys Si Main Draw Prep (2)'!$A$7:$P$70,15))</f>
        <v/>
      </c>
      <c r="C8" s="134" t="str">
        <f>IF($D8="","",VLOOKUP($D8,'[1]Boys Si Main Draw Prep (2)'!$A$7:$P$70,16))</f>
        <v/>
      </c>
      <c r="D8" s="135"/>
      <c r="E8" s="145" t="s">
        <v>105</v>
      </c>
      <c r="F8" s="145" t="str">
        <f>IF($D8="","",VLOOKUP($D8,'[1]Boys Si Main Draw Prep (2)'!$A$7:$P$70,3))</f>
        <v/>
      </c>
      <c r="G8" s="145"/>
      <c r="H8" s="145" t="str">
        <f>IF($D8="","",VLOOKUP($D8,'[1]Boys Si Main Draw Prep (2)'!$A$7:$P$70,4))</f>
        <v/>
      </c>
      <c r="I8" s="146" t="s">
        <v>26</v>
      </c>
      <c r="J8" s="147"/>
      <c r="K8" s="148" t="s">
        <v>26</v>
      </c>
      <c r="L8" s="138" t="s">
        <v>102</v>
      </c>
      <c r="M8" s="139"/>
      <c r="N8" s="140"/>
      <c r="O8" s="140"/>
      <c r="P8" s="140"/>
      <c r="Q8" s="140"/>
      <c r="R8" s="141"/>
      <c r="T8" s="149" t="e">
        <f>#REF!</f>
        <v>#REF!</v>
      </c>
    </row>
    <row r="9" spans="1:20" s="142" customFormat="1" ht="9" customHeight="1" x14ac:dyDescent="0.2">
      <c r="A9" s="150" t="s">
        <v>27</v>
      </c>
      <c r="B9" s="134" t="str">
        <f>IF($D9="","",VLOOKUP($D9,'[1]Boys Si Main Draw Prep (2)'!$A$7:$P$70,15))</f>
        <v/>
      </c>
      <c r="C9" s="134" t="str">
        <f>IF($D9="","",VLOOKUP($D9,'[1]Boys Si Main Draw Prep (2)'!$A$7:$P$70,16))</f>
        <v/>
      </c>
      <c r="D9" s="135"/>
      <c r="E9" s="145" t="s">
        <v>106</v>
      </c>
      <c r="F9" s="134" t="s">
        <v>107</v>
      </c>
      <c r="G9" s="145"/>
      <c r="H9" s="145" t="s">
        <v>108</v>
      </c>
      <c r="I9" s="137"/>
      <c r="J9" s="138" t="s">
        <v>106</v>
      </c>
      <c r="K9" s="151"/>
      <c r="L9" s="152" t="s">
        <v>275</v>
      </c>
      <c r="M9" s="153"/>
      <c r="N9" s="140"/>
      <c r="O9" s="140"/>
      <c r="P9" s="140"/>
      <c r="Q9" s="140"/>
      <c r="R9" s="141"/>
      <c r="T9" s="149" t="e">
        <f>#REF!</f>
        <v>#REF!</v>
      </c>
    </row>
    <row r="10" spans="1:20" s="142" customFormat="1" ht="9" customHeight="1" x14ac:dyDescent="0.2">
      <c r="A10" s="150" t="s">
        <v>28</v>
      </c>
      <c r="B10" s="134" t="str">
        <f>IF($D10="","",VLOOKUP($D10,'[1]Boys Si Main Draw Prep (2)'!$A$7:$P$70,15))</f>
        <v/>
      </c>
      <c r="C10" s="134" t="str">
        <f>IF($D10="","",VLOOKUP($D10,'[1]Boys Si Main Draw Prep (2)'!$A$7:$P$70,16))</f>
        <v/>
      </c>
      <c r="D10" s="135"/>
      <c r="E10" s="145" t="s">
        <v>109</v>
      </c>
      <c r="F10" s="145" t="s">
        <v>110</v>
      </c>
      <c r="G10" s="145"/>
      <c r="H10" s="145" t="s">
        <v>111</v>
      </c>
      <c r="I10" s="146" t="s">
        <v>29</v>
      </c>
      <c r="J10" s="154" t="s">
        <v>261</v>
      </c>
      <c r="K10" s="140"/>
      <c r="L10" s="155" t="s">
        <v>1</v>
      </c>
      <c r="M10" s="156" t="s">
        <v>26</v>
      </c>
      <c r="N10" s="138" t="s">
        <v>102</v>
      </c>
      <c r="O10" s="139"/>
      <c r="P10" s="140"/>
      <c r="Q10" s="140"/>
      <c r="R10" s="141"/>
      <c r="T10" s="149" t="e">
        <f>#REF!</f>
        <v>#REF!</v>
      </c>
    </row>
    <row r="11" spans="1:20" s="142" customFormat="1" ht="9.6" customHeight="1" x14ac:dyDescent="0.2">
      <c r="A11" s="150" t="s">
        <v>30</v>
      </c>
      <c r="B11" s="134" t="str">
        <f>IF($D11="","",VLOOKUP($D11,'[1]Boys Si Main Draw Prep (2)'!$A$7:$P$70,15))</f>
        <v/>
      </c>
      <c r="C11" s="134" t="str">
        <f>IF($D11="","",VLOOKUP($D11,'[1]Boys Si Main Draw Prep (2)'!$A$7:$P$70,16))</f>
        <v/>
      </c>
      <c r="D11" s="135"/>
      <c r="E11" s="145" t="s">
        <v>112</v>
      </c>
      <c r="F11" s="145" t="s">
        <v>113</v>
      </c>
      <c r="G11" s="145"/>
      <c r="H11" s="145" t="s">
        <v>114</v>
      </c>
      <c r="I11" s="137"/>
      <c r="J11" s="138" t="s">
        <v>115</v>
      </c>
      <c r="K11" s="139"/>
      <c r="L11" s="157"/>
      <c r="M11" s="158"/>
      <c r="N11" s="152" t="s">
        <v>231</v>
      </c>
      <c r="O11" s="153"/>
      <c r="P11" s="140"/>
      <c r="Q11" s="140"/>
      <c r="R11" s="141"/>
      <c r="T11" s="149" t="e">
        <f>#REF!</f>
        <v>#REF!</v>
      </c>
    </row>
    <row r="12" spans="1:20" s="142" customFormat="1" ht="9.6" customHeight="1" x14ac:dyDescent="0.2">
      <c r="A12" s="150" t="s">
        <v>31</v>
      </c>
      <c r="B12" s="134" t="str">
        <f>IF($D12="","",VLOOKUP($D12,'[1]Boys Si Main Draw Prep (2)'!$A$7:$P$70,15))</f>
        <v/>
      </c>
      <c r="C12" s="134" t="str">
        <f>IF($D12="","",VLOOKUP($D12,'[1]Boys Si Main Draw Prep (2)'!$A$7:$P$70,16))</f>
        <v/>
      </c>
      <c r="D12" s="135"/>
      <c r="E12" s="145" t="s">
        <v>115</v>
      </c>
      <c r="F12" s="145" t="s">
        <v>116</v>
      </c>
      <c r="G12" s="145"/>
      <c r="H12" s="145" t="s">
        <v>117</v>
      </c>
      <c r="I12" s="146" t="s">
        <v>26</v>
      </c>
      <c r="J12" s="152" t="s">
        <v>277</v>
      </c>
      <c r="K12" s="148" t="s">
        <v>29</v>
      </c>
      <c r="L12" s="138" t="s">
        <v>181</v>
      </c>
      <c r="M12" s="159"/>
      <c r="N12" s="140"/>
      <c r="O12" s="153"/>
      <c r="P12" s="140"/>
      <c r="Q12" s="140"/>
      <c r="R12" s="141"/>
      <c r="T12" s="149" t="e">
        <f>#REF!</f>
        <v>#REF!</v>
      </c>
    </row>
    <row r="13" spans="1:20" s="142" customFormat="1" ht="9.6" customHeight="1" x14ac:dyDescent="0.2">
      <c r="A13" s="144" t="s">
        <v>32</v>
      </c>
      <c r="B13" s="134" t="str">
        <f>IF($D13="","",VLOOKUP($D13,'[1]Boys Si Main Draw Prep (2)'!$A$7:$P$70,15))</f>
        <v/>
      </c>
      <c r="C13" s="134" t="str">
        <f>IF($D13="","",VLOOKUP($D13,'[1]Boys Si Main Draw Prep (2)'!$A$7:$P$70,16))</f>
        <v/>
      </c>
      <c r="D13" s="135"/>
      <c r="E13" s="145" t="s">
        <v>105</v>
      </c>
      <c r="F13" s="145" t="str">
        <f>IF($D13="","",VLOOKUP($D13,'[1]Boys Si Main Draw Prep (2)'!$A$7:$P$70,3))</f>
        <v/>
      </c>
      <c r="G13" s="145"/>
      <c r="H13" s="145" t="str">
        <f>IF($D13="","",VLOOKUP($D13,'[1]Boys Si Main Draw Prep (2)'!$A$7:$P$70,4))</f>
        <v/>
      </c>
      <c r="I13" s="137"/>
      <c r="J13" s="138" t="s">
        <v>181</v>
      </c>
      <c r="K13" s="160"/>
      <c r="L13" s="152" t="s">
        <v>276</v>
      </c>
      <c r="M13" s="140"/>
      <c r="N13" s="140"/>
      <c r="O13" s="153"/>
      <c r="P13" s="140"/>
      <c r="Q13" s="140"/>
      <c r="R13" s="141"/>
      <c r="T13" s="149" t="e">
        <f>#REF!</f>
        <v>#REF!</v>
      </c>
    </row>
    <row r="14" spans="1:20" s="142" customFormat="1" ht="9.6" customHeight="1" x14ac:dyDescent="0.2">
      <c r="A14" s="161" t="s">
        <v>33</v>
      </c>
      <c r="B14" s="134" t="str">
        <f>IF($D14="","",VLOOKUP($D14,'[1]Boys Si Main Draw Prep (2)'!$A$7:$P$70,15))</f>
        <v/>
      </c>
      <c r="C14" s="134"/>
      <c r="D14" s="135"/>
      <c r="E14" s="136" t="s">
        <v>118</v>
      </c>
      <c r="F14" s="136" t="s">
        <v>119</v>
      </c>
      <c r="G14" s="136"/>
      <c r="H14" s="136" t="s">
        <v>120</v>
      </c>
      <c r="I14" s="146" t="s">
        <v>26</v>
      </c>
      <c r="J14" s="152"/>
      <c r="K14" s="140"/>
      <c r="L14" s="140"/>
      <c r="M14" s="162"/>
      <c r="N14" s="155" t="s">
        <v>1</v>
      </c>
      <c r="O14" s="156" t="s">
        <v>29</v>
      </c>
      <c r="P14" s="138" t="s">
        <v>102</v>
      </c>
      <c r="Q14" s="139"/>
      <c r="R14" s="141"/>
      <c r="T14" s="149" t="e">
        <f>#REF!</f>
        <v>#REF!</v>
      </c>
    </row>
    <row r="15" spans="1:20" s="142" customFormat="1" ht="9.6" customHeight="1" x14ac:dyDescent="0.2">
      <c r="A15" s="133" t="s">
        <v>34</v>
      </c>
      <c r="B15" s="134" t="str">
        <f>IF($D15="","",VLOOKUP($D15,'[1]Boys Si Main Draw Prep (2)'!$A$7:$P$70,15))</f>
        <v/>
      </c>
      <c r="C15" s="134" t="str">
        <f>IF($D15="","",VLOOKUP($D15,'[1]Boys Si Main Draw Prep (2)'!$A$7:$P$70,16))</f>
        <v/>
      </c>
      <c r="D15" s="135"/>
      <c r="E15" s="136" t="s">
        <v>121</v>
      </c>
      <c r="F15" s="136" t="s">
        <v>122</v>
      </c>
      <c r="G15" s="136"/>
      <c r="H15" s="136" t="s">
        <v>123</v>
      </c>
      <c r="I15" s="137"/>
      <c r="J15" s="138" t="s">
        <v>121</v>
      </c>
      <c r="K15" s="139"/>
      <c r="L15" s="140"/>
      <c r="M15" s="140"/>
      <c r="N15" s="140"/>
      <c r="O15" s="153"/>
      <c r="P15" s="152" t="s">
        <v>239</v>
      </c>
      <c r="Q15" s="153"/>
      <c r="R15" s="141"/>
      <c r="T15" s="149" t="e">
        <f>#REF!</f>
        <v>#REF!</v>
      </c>
    </row>
    <row r="16" spans="1:20" s="142" customFormat="1" ht="9.6" customHeight="1" thickBot="1" x14ac:dyDescent="0.25">
      <c r="A16" s="144" t="s">
        <v>35</v>
      </c>
      <c r="B16" s="134" t="str">
        <f>IF($D16="","",VLOOKUP($D16,'[1]Boys Si Main Draw Prep (2)'!$A$7:$P$70,15))</f>
        <v/>
      </c>
      <c r="C16" s="134" t="str">
        <f>IF($D16="","",VLOOKUP($D16,'[1]Boys Si Main Draw Prep (2)'!$A$7:$P$70,16))</f>
        <v/>
      </c>
      <c r="D16" s="135"/>
      <c r="E16" s="145" t="s">
        <v>105</v>
      </c>
      <c r="F16" s="145" t="str">
        <f>IF($D16="","",VLOOKUP($D16,'[1]Boys Si Main Draw Prep (2)'!$A$7:$P$70,3))</f>
        <v/>
      </c>
      <c r="G16" s="145"/>
      <c r="H16" s="145" t="str">
        <f>IF($D16="","",VLOOKUP($D16,'[1]Boys Si Main Draw Prep (2)'!$A$7:$P$70,4))</f>
        <v/>
      </c>
      <c r="I16" s="146" t="s">
        <v>29</v>
      </c>
      <c r="J16" s="152"/>
      <c r="K16" s="148" t="s">
        <v>29</v>
      </c>
      <c r="L16" s="138" t="s">
        <v>121</v>
      </c>
      <c r="M16" s="139"/>
      <c r="N16" s="140"/>
      <c r="O16" s="153"/>
      <c r="P16" s="140"/>
      <c r="Q16" s="153"/>
      <c r="R16" s="141"/>
      <c r="T16" s="163" t="e">
        <f>#REF!</f>
        <v>#REF!</v>
      </c>
    </row>
    <row r="17" spans="1:18" s="142" customFormat="1" ht="9.6" customHeight="1" x14ac:dyDescent="0.2">
      <c r="A17" s="150" t="s">
        <v>36</v>
      </c>
      <c r="B17" s="134" t="str">
        <f>IF($D17="","",VLOOKUP($D17,'[1]Boys Si Main Draw Prep (2)'!$A$7:$P$70,15))</f>
        <v/>
      </c>
      <c r="C17" s="134" t="str">
        <f>IF($D17="","",VLOOKUP($D17,'[1]Boys Si Main Draw Prep (2)'!$A$7:$P$70,16))</f>
        <v/>
      </c>
      <c r="D17" s="135"/>
      <c r="E17" s="145" t="s">
        <v>124</v>
      </c>
      <c r="F17" s="145" t="s">
        <v>125</v>
      </c>
      <c r="G17" s="145"/>
      <c r="H17" s="145" t="s">
        <v>126</v>
      </c>
      <c r="I17" s="137"/>
      <c r="J17" s="138" t="s">
        <v>124</v>
      </c>
      <c r="K17" s="151"/>
      <c r="L17" s="152" t="s">
        <v>285</v>
      </c>
      <c r="M17" s="153"/>
      <c r="N17" s="140"/>
      <c r="O17" s="153"/>
      <c r="P17" s="140"/>
      <c r="Q17" s="153"/>
      <c r="R17" s="141"/>
    </row>
    <row r="18" spans="1:18" s="142" customFormat="1" ht="9.6" customHeight="1" x14ac:dyDescent="0.2">
      <c r="A18" s="150" t="s">
        <v>37</v>
      </c>
      <c r="B18" s="134" t="str">
        <f>IF($D18="","",VLOOKUP($D18,'[1]Boys Si Main Draw Prep (2)'!$A$7:$P$70,15))</f>
        <v/>
      </c>
      <c r="C18" s="134" t="str">
        <f>IF($D18="","",VLOOKUP($D18,'[1]Boys Si Main Draw Prep (2)'!$A$7:$P$70,16))</f>
        <v/>
      </c>
      <c r="D18" s="135"/>
      <c r="E18" s="145" t="s">
        <v>127</v>
      </c>
      <c r="F18" s="145" t="s">
        <v>128</v>
      </c>
      <c r="G18" s="145"/>
      <c r="H18" s="145" t="s">
        <v>114</v>
      </c>
      <c r="I18" s="146" t="s">
        <v>29</v>
      </c>
      <c r="J18" s="152" t="s">
        <v>278</v>
      </c>
      <c r="K18" s="140"/>
      <c r="L18" s="155" t="s">
        <v>1</v>
      </c>
      <c r="M18" s="156" t="s">
        <v>29</v>
      </c>
      <c r="N18" s="138" t="s">
        <v>121</v>
      </c>
      <c r="O18" s="160"/>
      <c r="P18" s="140"/>
      <c r="Q18" s="153"/>
      <c r="R18" s="141"/>
    </row>
    <row r="19" spans="1:18" s="142" customFormat="1" ht="9.6" customHeight="1" x14ac:dyDescent="0.2">
      <c r="A19" s="150" t="s">
        <v>38</v>
      </c>
      <c r="B19" s="134" t="str">
        <f>IF($D19="","",VLOOKUP($D19,'[1]Boys Si Main Draw Prep (2)'!$A$7:$P$70,15))</f>
        <v/>
      </c>
      <c r="C19" s="134" t="str">
        <f>IF($D19="","",VLOOKUP($D19,'[1]Boys Si Main Draw Prep (2)'!$A$7:$P$70,16))</f>
        <v/>
      </c>
      <c r="D19" s="135"/>
      <c r="E19" s="145" t="s">
        <v>136</v>
      </c>
      <c r="F19" s="145" t="s">
        <v>137</v>
      </c>
      <c r="G19" s="145"/>
      <c r="H19" s="145" t="s">
        <v>126</v>
      </c>
      <c r="I19" s="137"/>
      <c r="J19" s="138" t="s">
        <v>136</v>
      </c>
      <c r="K19" s="139"/>
      <c r="L19" s="157"/>
      <c r="M19" s="158"/>
      <c r="N19" s="152" t="s">
        <v>232</v>
      </c>
      <c r="O19" s="140"/>
      <c r="P19" s="140"/>
      <c r="Q19" s="153"/>
      <c r="R19" s="141"/>
    </row>
    <row r="20" spans="1:18" s="142" customFormat="1" ht="9.6" customHeight="1" x14ac:dyDescent="0.2">
      <c r="A20" s="150" t="s">
        <v>39</v>
      </c>
      <c r="B20" s="134" t="str">
        <f>IF($D20="","",VLOOKUP($D20,'[1]Boys Si Main Draw Prep (2)'!$A$7:$P$70,15))</f>
        <v/>
      </c>
      <c r="C20" s="134" t="str">
        <f>IF($D20="","",VLOOKUP($D20,'[1]Boys Si Main Draw Prep (2)'!$A$7:$P$70,16))</f>
        <v/>
      </c>
      <c r="D20" s="135"/>
      <c r="E20" s="145" t="s">
        <v>129</v>
      </c>
      <c r="F20" s="145" t="s">
        <v>130</v>
      </c>
      <c r="G20" s="145"/>
      <c r="H20" s="145" t="s">
        <v>131</v>
      </c>
      <c r="I20" s="146" t="s">
        <v>26</v>
      </c>
      <c r="J20" s="152" t="s">
        <v>279</v>
      </c>
      <c r="K20" s="148" t="s">
        <v>29</v>
      </c>
      <c r="L20" s="138" t="s">
        <v>136</v>
      </c>
      <c r="M20" s="159"/>
      <c r="N20" s="140"/>
      <c r="O20" s="140"/>
      <c r="P20" s="140"/>
      <c r="Q20" s="153"/>
      <c r="R20" s="141"/>
    </row>
    <row r="21" spans="1:18" s="142" customFormat="1" ht="9.6" customHeight="1" x14ac:dyDescent="0.2">
      <c r="A21" s="144" t="s">
        <v>40</v>
      </c>
      <c r="B21" s="134" t="str">
        <f>IF($D21="","",VLOOKUP($D21,'[1]Boys Si Main Draw Prep (2)'!$A$7:$P$70,15))</f>
        <v/>
      </c>
      <c r="C21" s="134" t="str">
        <f>IF($D21="","",VLOOKUP($D21,'[1]Boys Si Main Draw Prep (2)'!$A$7:$P$70,16))</f>
        <v/>
      </c>
      <c r="D21" s="135"/>
      <c r="E21" s="145" t="s">
        <v>105</v>
      </c>
      <c r="F21" s="145" t="str">
        <f>IF($D21="","",VLOOKUP($D21,'[1]Boys Si Main Draw Prep (2)'!$A$7:$P$70,3))</f>
        <v/>
      </c>
      <c r="G21" s="145"/>
      <c r="H21" s="145" t="str">
        <f>IF($D21="","",VLOOKUP($D21,'[1]Boys Si Main Draw Prep (2)'!$A$7:$P$70,4))</f>
        <v/>
      </c>
      <c r="I21" s="137"/>
      <c r="J21" s="138" t="s">
        <v>132</v>
      </c>
      <c r="K21" s="160"/>
      <c r="L21" s="152"/>
      <c r="M21" s="140"/>
      <c r="N21" s="140"/>
      <c r="O21" s="140"/>
      <c r="P21" s="140"/>
      <c r="Q21" s="153"/>
      <c r="R21" s="141"/>
    </row>
    <row r="22" spans="1:18" s="142" customFormat="1" ht="9.6" customHeight="1" x14ac:dyDescent="0.2">
      <c r="A22" s="161" t="s">
        <v>41</v>
      </c>
      <c r="B22" s="134" t="str">
        <f>IF($D22="","",VLOOKUP($D22,'[1]Boys Si Main Draw Prep (2)'!$A$7:$P$70,15))</f>
        <v/>
      </c>
      <c r="C22" s="134" t="str">
        <f>IF($D22="","",VLOOKUP($D22,'[1]Boys Si Main Draw Prep (2)'!$A$7:$P$70,16))</f>
        <v/>
      </c>
      <c r="D22" s="135"/>
      <c r="E22" s="136" t="s">
        <v>132</v>
      </c>
      <c r="F22" s="136" t="s">
        <v>133</v>
      </c>
      <c r="G22" s="136"/>
      <c r="H22" s="136" t="s">
        <v>134</v>
      </c>
      <c r="I22" s="146" t="s">
        <v>29</v>
      </c>
      <c r="J22" s="152"/>
      <c r="K22" s="140"/>
      <c r="L22" s="140"/>
      <c r="M22" s="162"/>
      <c r="N22" s="164" t="s">
        <v>42</v>
      </c>
      <c r="O22" s="165"/>
      <c r="P22" s="138" t="str">
        <f>UPPER(IF(OR(O23="a",O23="as"),P14,IF(OR(O23="b",O23="bs"),P30,)))</f>
        <v>ΤΣΑΤΣΑΚΗΣ</v>
      </c>
      <c r="Q22" s="166"/>
      <c r="R22" s="141"/>
    </row>
    <row r="23" spans="1:18" s="142" customFormat="1" ht="9.6" customHeight="1" x14ac:dyDescent="0.2">
      <c r="A23" s="133" t="s">
        <v>43</v>
      </c>
      <c r="B23" s="134" t="str">
        <f>IF($D23="","",VLOOKUP($D23,'[1]Boys Si Main Draw Prep (2)'!$A$7:$P$70,15))</f>
        <v/>
      </c>
      <c r="C23" s="134" t="str">
        <f>IF($D23="","",VLOOKUP($D23,'[1]Boys Si Main Draw Prep (2)'!$A$7:$P$70,16))</f>
        <v/>
      </c>
      <c r="D23" s="135"/>
      <c r="E23" s="136" t="s">
        <v>135</v>
      </c>
      <c r="F23" s="136" t="s">
        <v>103</v>
      </c>
      <c r="G23" s="136"/>
      <c r="H23" s="136" t="s">
        <v>108</v>
      </c>
      <c r="I23" s="137"/>
      <c r="J23" s="138" t="s">
        <v>135</v>
      </c>
      <c r="K23" s="139"/>
      <c r="L23" s="140"/>
      <c r="M23" s="140"/>
      <c r="N23" s="155" t="s">
        <v>1</v>
      </c>
      <c r="O23" s="167" t="s">
        <v>26</v>
      </c>
      <c r="P23" s="152" t="s">
        <v>234</v>
      </c>
      <c r="Q23" s="168"/>
      <c r="R23" s="141"/>
    </row>
    <row r="24" spans="1:18" s="142" customFormat="1" ht="9.6" customHeight="1" x14ac:dyDescent="0.2">
      <c r="A24" s="144" t="s">
        <v>44</v>
      </c>
      <c r="B24" s="134" t="str">
        <f>IF($D24="","",VLOOKUP($D24,'[1]Boys Si Main Draw Prep (2)'!$A$7:$P$70,15))</f>
        <v/>
      </c>
      <c r="C24" s="134" t="str">
        <f>IF($D24="","",VLOOKUP($D24,'[1]Boys Si Main Draw Prep (2)'!$A$7:$P$70,16))</f>
        <v/>
      </c>
      <c r="D24" s="135"/>
      <c r="E24" s="145" t="s">
        <v>105</v>
      </c>
      <c r="F24" s="145" t="str">
        <f>IF($D24="","",VLOOKUP($D24,'[1]Boys Si Main Draw Prep (2)'!$A$7:$P$70,3))</f>
        <v/>
      </c>
      <c r="G24" s="145"/>
      <c r="H24" s="145" t="str">
        <f>IF($D24="","",VLOOKUP($D24,'[1]Boys Si Main Draw Prep (2)'!$A$7:$P$70,4))</f>
        <v/>
      </c>
      <c r="I24" s="146" t="s">
        <v>26</v>
      </c>
      <c r="J24" s="152"/>
      <c r="K24" s="148" t="s">
        <v>26</v>
      </c>
      <c r="L24" s="138" t="s">
        <v>139</v>
      </c>
      <c r="M24" s="139"/>
      <c r="N24" s="140"/>
      <c r="O24" s="140"/>
      <c r="P24" s="140"/>
      <c r="Q24" s="153"/>
      <c r="R24" s="141"/>
    </row>
    <row r="25" spans="1:18" s="142" customFormat="1" ht="9.6" customHeight="1" x14ac:dyDescent="0.2">
      <c r="A25" s="150" t="s">
        <v>45</v>
      </c>
      <c r="B25" s="134" t="str">
        <f>IF($D25="","",VLOOKUP($D25,'[1]Boys Si Main Draw Prep (2)'!$A$7:$P$70,15))</f>
        <v/>
      </c>
      <c r="C25" s="134" t="str">
        <f>IF($D25="","",VLOOKUP($D25,'[1]Boys Si Main Draw Prep (2)'!$A$7:$P$70,16))</f>
        <v/>
      </c>
      <c r="D25" s="135"/>
      <c r="E25" s="145" t="s">
        <v>138</v>
      </c>
      <c r="F25" s="145" t="s">
        <v>137</v>
      </c>
      <c r="G25" s="145"/>
      <c r="H25" s="145" t="s">
        <v>117</v>
      </c>
      <c r="I25" s="137"/>
      <c r="J25" s="138" t="s">
        <v>139</v>
      </c>
      <c r="K25" s="151"/>
      <c r="L25" s="152" t="s">
        <v>286</v>
      </c>
      <c r="M25" s="153"/>
      <c r="N25" s="140"/>
      <c r="O25" s="140"/>
      <c r="P25" s="140"/>
      <c r="Q25" s="153"/>
      <c r="R25" s="141"/>
    </row>
    <row r="26" spans="1:18" s="142" customFormat="1" ht="9.6" customHeight="1" x14ac:dyDescent="0.2">
      <c r="A26" s="150" t="s">
        <v>46</v>
      </c>
      <c r="B26" s="134" t="str">
        <f>IF($D26="","",VLOOKUP($D26,'[1]Boys Si Main Draw Prep (2)'!$A$7:$P$70,15))</f>
        <v/>
      </c>
      <c r="C26" s="134" t="str">
        <f>IF($D26="","",VLOOKUP($D26,'[1]Boys Si Main Draw Prep (2)'!$A$7:$P$70,16))</f>
        <v/>
      </c>
      <c r="D26" s="135"/>
      <c r="E26" s="145" t="s">
        <v>139</v>
      </c>
      <c r="F26" s="145" t="s">
        <v>140</v>
      </c>
      <c r="G26" s="145"/>
      <c r="H26" s="145" t="s">
        <v>104</v>
      </c>
      <c r="I26" s="146" t="s">
        <v>26</v>
      </c>
      <c r="J26" s="152" t="s">
        <v>280</v>
      </c>
      <c r="K26" s="140"/>
      <c r="L26" s="155" t="s">
        <v>1</v>
      </c>
      <c r="M26" s="156" t="s">
        <v>29</v>
      </c>
      <c r="N26" s="138" t="s">
        <v>139</v>
      </c>
      <c r="O26" s="139"/>
      <c r="P26" s="140"/>
      <c r="Q26" s="153"/>
      <c r="R26" s="141"/>
    </row>
    <row r="27" spans="1:18" s="142" customFormat="1" ht="9.6" customHeight="1" x14ac:dyDescent="0.2">
      <c r="A27" s="150" t="s">
        <v>47</v>
      </c>
      <c r="B27" s="134" t="str">
        <f>IF($D27="","",VLOOKUP($D27,'[1]Boys Si Main Draw Prep (2)'!$A$7:$P$70,15))</f>
        <v/>
      </c>
      <c r="C27" s="134" t="str">
        <f>IF($D27="","",VLOOKUP($D27,'[1]Boys Si Main Draw Prep (2)'!$A$7:$P$70,16))</f>
        <v/>
      </c>
      <c r="D27" s="135"/>
      <c r="E27" s="145" t="s">
        <v>109</v>
      </c>
      <c r="F27" s="145" t="s">
        <v>141</v>
      </c>
      <c r="G27" s="145"/>
      <c r="H27" s="145" t="s">
        <v>111</v>
      </c>
      <c r="I27" s="137"/>
      <c r="J27" s="138" t="s">
        <v>142</v>
      </c>
      <c r="K27" s="139"/>
      <c r="L27" s="157"/>
      <c r="M27" s="158"/>
      <c r="N27" s="152" t="s">
        <v>233</v>
      </c>
      <c r="O27" s="153"/>
      <c r="P27" s="140"/>
      <c r="Q27" s="153"/>
      <c r="R27" s="141"/>
    </row>
    <row r="28" spans="1:18" s="142" customFormat="1" ht="9.6" customHeight="1" x14ac:dyDescent="0.2">
      <c r="A28" s="150" t="s">
        <v>48</v>
      </c>
      <c r="B28" s="134" t="str">
        <f>IF($D28="","",VLOOKUP($D28,'[1]Boys Si Main Draw Prep (2)'!$A$7:$P$70,15))</f>
        <v/>
      </c>
      <c r="C28" s="134" t="str">
        <f>IF($D28="","",VLOOKUP($D28,'[1]Boys Si Main Draw Prep (2)'!$A$7:$P$70,16))</f>
        <v/>
      </c>
      <c r="D28" s="135"/>
      <c r="E28" s="145" t="s">
        <v>142</v>
      </c>
      <c r="F28" s="145" t="s">
        <v>143</v>
      </c>
      <c r="G28" s="145"/>
      <c r="H28" s="145" t="s">
        <v>108</v>
      </c>
      <c r="I28" s="146" t="s">
        <v>12</v>
      </c>
      <c r="J28" s="152" t="s">
        <v>276</v>
      </c>
      <c r="K28" s="148" t="s">
        <v>26</v>
      </c>
      <c r="L28" s="138" t="str">
        <f>UPPER(IF(OR(K28="a",K28="as"),J27,IF(OR(K28="b",K28="bs"),J29,)))</f>
        <v>ΜΑΥΡΟΜΑΤΗΣ</v>
      </c>
      <c r="M28" s="159"/>
      <c r="N28" s="140"/>
      <c r="O28" s="153"/>
      <c r="P28" s="140"/>
      <c r="Q28" s="153"/>
      <c r="R28" s="141"/>
    </row>
    <row r="29" spans="1:18" s="142" customFormat="1" ht="9.6" customHeight="1" x14ac:dyDescent="0.2">
      <c r="A29" s="144" t="s">
        <v>49</v>
      </c>
      <c r="B29" s="134" t="str">
        <f>IF($D29="","",VLOOKUP($D29,'[1]Boys Si Main Draw Prep (2)'!$A$7:$P$70,15))</f>
        <v/>
      </c>
      <c r="C29" s="134" t="str">
        <f>IF($D29="","",VLOOKUP($D29,'[1]Boys Si Main Draw Prep (2)'!$A$7:$P$70,16))</f>
        <v/>
      </c>
      <c r="D29" s="135"/>
      <c r="E29" s="145" t="s">
        <v>105</v>
      </c>
      <c r="F29" s="145" t="str">
        <f>IF($D29="","",VLOOKUP($D29,'[1]Boys Si Main Draw Prep (2)'!$A$7:$P$70,3))</f>
        <v/>
      </c>
      <c r="G29" s="145"/>
      <c r="H29" s="145" t="str">
        <f>IF($D29="","",VLOOKUP($D29,'[1]Boys Si Main Draw Prep (2)'!$A$7:$P$70,4))</f>
        <v/>
      </c>
      <c r="I29" s="137"/>
      <c r="J29" s="138" t="s">
        <v>144</v>
      </c>
      <c r="K29" s="160"/>
      <c r="L29" s="152"/>
      <c r="M29" s="140"/>
      <c r="N29" s="140"/>
      <c r="O29" s="153"/>
      <c r="P29" s="140"/>
      <c r="Q29" s="153"/>
      <c r="R29" s="141"/>
    </row>
    <row r="30" spans="1:18" s="142" customFormat="1" ht="9.6" customHeight="1" x14ac:dyDescent="0.2">
      <c r="A30" s="161" t="s">
        <v>50</v>
      </c>
      <c r="B30" s="134" t="str">
        <f>IF($D30="","",VLOOKUP($D30,'[1]Boys Si Main Draw Prep (2)'!$A$7:$P$70,15))</f>
        <v/>
      </c>
      <c r="C30" s="134"/>
      <c r="D30" s="135"/>
      <c r="E30" s="136" t="s">
        <v>144</v>
      </c>
      <c r="F30" s="136" t="s">
        <v>116</v>
      </c>
      <c r="G30" s="136"/>
      <c r="H30" s="136" t="s">
        <v>126</v>
      </c>
      <c r="I30" s="146" t="s">
        <v>29</v>
      </c>
      <c r="J30" s="152"/>
      <c r="K30" s="140"/>
      <c r="L30" s="140"/>
      <c r="M30" s="162"/>
      <c r="N30" s="155" t="s">
        <v>1</v>
      </c>
      <c r="O30" s="156" t="s">
        <v>26</v>
      </c>
      <c r="P30" s="138" t="str">
        <f>UPPER(IF(OR(O30="a",O30="as"),N26,IF(OR(O30="b",O30="bs"),N34,)))</f>
        <v>ΖΑΒΟΥΡΙΑΝΟΣ</v>
      </c>
      <c r="Q30" s="160"/>
      <c r="R30" s="141"/>
    </row>
    <row r="31" spans="1:18" s="142" customFormat="1" ht="9.6" customHeight="1" x14ac:dyDescent="0.2">
      <c r="A31" s="133" t="s">
        <v>51</v>
      </c>
      <c r="B31" s="134" t="str">
        <f>IF($D31="","",VLOOKUP($D31,'[1]Boys Si Main Draw Prep (2)'!$A$7:$P$70,15))</f>
        <v/>
      </c>
      <c r="C31" s="134" t="str">
        <f>IF($D31="","",VLOOKUP($D31,'[1]Boys Si Main Draw Prep (2)'!$A$7:$P$70,16))</f>
        <v/>
      </c>
      <c r="D31" s="135"/>
      <c r="E31" s="136" t="s">
        <v>145</v>
      </c>
      <c r="F31" s="136" t="s">
        <v>146</v>
      </c>
      <c r="G31" s="136"/>
      <c r="H31" s="136" t="s">
        <v>111</v>
      </c>
      <c r="I31" s="137"/>
      <c r="J31" s="138" t="s">
        <v>145</v>
      </c>
      <c r="K31" s="139"/>
      <c r="L31" s="140"/>
      <c r="M31" s="140"/>
      <c r="N31" s="140"/>
      <c r="O31" s="153"/>
      <c r="P31" s="152" t="s">
        <v>240</v>
      </c>
      <c r="Q31" s="140"/>
      <c r="R31" s="141"/>
    </row>
    <row r="32" spans="1:18" s="142" customFormat="1" ht="9.6" customHeight="1" x14ac:dyDescent="0.2">
      <c r="A32" s="144" t="s">
        <v>52</v>
      </c>
      <c r="B32" s="134" t="str">
        <f>IF($D32="","",VLOOKUP($D32,'[1]Boys Si Main Draw Prep (2)'!$A$7:$P$70,15))</f>
        <v/>
      </c>
      <c r="C32" s="134" t="str">
        <f>IF($D32="","",VLOOKUP($D32,'[1]Boys Si Main Draw Prep (2)'!$A$7:$P$70,16))</f>
        <v/>
      </c>
      <c r="D32" s="135"/>
      <c r="E32" s="145" t="s">
        <v>105</v>
      </c>
      <c r="F32" s="145" t="str">
        <f>IF($D32="","",VLOOKUP($D32,'[1]Boys Si Main Draw Prep (2)'!$A$7:$P$70,3))</f>
        <v/>
      </c>
      <c r="G32" s="145"/>
      <c r="H32" s="145" t="str">
        <f>IF($D32="","",VLOOKUP($D32,'[1]Boys Si Main Draw Prep (2)'!$A$7:$P$70,4))</f>
        <v/>
      </c>
      <c r="I32" s="146" t="s">
        <v>11</v>
      </c>
      <c r="J32" s="152"/>
      <c r="K32" s="148" t="s">
        <v>26</v>
      </c>
      <c r="L32" s="138" t="s">
        <v>147</v>
      </c>
      <c r="M32" s="139"/>
      <c r="N32" s="140"/>
      <c r="O32" s="153"/>
      <c r="P32" s="140"/>
      <c r="Q32" s="140"/>
      <c r="R32" s="141"/>
    </row>
    <row r="33" spans="1:18" s="142" customFormat="1" ht="9.6" customHeight="1" x14ac:dyDescent="0.2">
      <c r="A33" s="150" t="s">
        <v>53</v>
      </c>
      <c r="B33" s="134" t="str">
        <f>IF($D33="","",VLOOKUP($D33,'[1]Boys Si Main Draw Prep (2)'!$A$7:$P$70,15))</f>
        <v/>
      </c>
      <c r="C33" s="134" t="str">
        <f>IF($D33="","",VLOOKUP($D33,'[1]Boys Si Main Draw Prep (2)'!$A$7:$P$70,16))</f>
        <v/>
      </c>
      <c r="D33" s="135"/>
      <c r="E33" s="145" t="s">
        <v>147</v>
      </c>
      <c r="F33" s="145" t="s">
        <v>148</v>
      </c>
      <c r="G33" s="145"/>
      <c r="H33" s="145" t="s">
        <v>108</v>
      </c>
      <c r="I33" s="137"/>
      <c r="J33" s="138" t="s">
        <v>147</v>
      </c>
      <c r="K33" s="151"/>
      <c r="L33" s="152" t="s">
        <v>287</v>
      </c>
      <c r="M33" s="153"/>
      <c r="N33" s="140"/>
      <c r="O33" s="153"/>
      <c r="P33" s="140"/>
      <c r="Q33" s="140"/>
      <c r="R33" s="141"/>
    </row>
    <row r="34" spans="1:18" s="142" customFormat="1" ht="9.6" customHeight="1" x14ac:dyDescent="0.2">
      <c r="A34" s="150" t="s">
        <v>54</v>
      </c>
      <c r="B34" s="134" t="str">
        <f>IF($D34="","",VLOOKUP($D34,'[1]Boys Si Main Draw Prep (2)'!$A$7:$P$70,15))</f>
        <v/>
      </c>
      <c r="C34" s="134" t="str">
        <f>IF($D34="","",VLOOKUP($D34,'[1]Boys Si Main Draw Prep (2)'!$A$7:$P$70,16))</f>
        <v/>
      </c>
      <c r="D34" s="135"/>
      <c r="E34" s="145" t="s">
        <v>105</v>
      </c>
      <c r="F34" s="145" t="str">
        <f>IF($D34="","",VLOOKUP($D34,'[1]Boys Si Main Draw Prep (2)'!$A$7:$P$70,3))</f>
        <v/>
      </c>
      <c r="G34" s="145"/>
      <c r="H34" s="145" t="str">
        <f>IF($D34="","",VLOOKUP($D34,'[1]Boys Si Main Draw Prep (2)'!$A$7:$P$70,4))</f>
        <v/>
      </c>
      <c r="I34" s="146" t="s">
        <v>29</v>
      </c>
      <c r="J34" s="152"/>
      <c r="K34" s="140"/>
      <c r="L34" s="155" t="s">
        <v>1</v>
      </c>
      <c r="M34" s="156" t="s">
        <v>29</v>
      </c>
      <c r="N34" s="138" t="s">
        <v>147</v>
      </c>
      <c r="O34" s="160"/>
      <c r="P34" s="140"/>
      <c r="Q34" s="140"/>
      <c r="R34" s="141"/>
    </row>
    <row r="35" spans="1:18" s="142" customFormat="1" ht="9.6" customHeight="1" x14ac:dyDescent="0.2">
      <c r="A35" s="150" t="s">
        <v>55</v>
      </c>
      <c r="B35" s="134" t="str">
        <f>IF($D35="","",VLOOKUP($D35,'[1]Boys Si Main Draw Prep (2)'!$A$7:$P$70,15))</f>
        <v/>
      </c>
      <c r="C35" s="134" t="str">
        <f>IF($D35="","",VLOOKUP($D35,'[1]Boys Si Main Draw Prep (2)'!$A$7:$P$70,16))</f>
        <v/>
      </c>
      <c r="D35" s="135"/>
      <c r="E35" s="145" t="s">
        <v>149</v>
      </c>
      <c r="F35" s="145" t="s">
        <v>150</v>
      </c>
      <c r="G35" s="145"/>
      <c r="H35" s="145" t="s">
        <v>126</v>
      </c>
      <c r="I35" s="137"/>
      <c r="J35" s="138" t="s">
        <v>149</v>
      </c>
      <c r="K35" s="139"/>
      <c r="L35" s="157"/>
      <c r="M35" s="158"/>
      <c r="N35" s="152" t="s">
        <v>234</v>
      </c>
      <c r="O35" s="140"/>
      <c r="P35" s="140"/>
      <c r="Q35" s="140"/>
      <c r="R35" s="141"/>
    </row>
    <row r="36" spans="1:18" s="142" customFormat="1" ht="9.6" customHeight="1" x14ac:dyDescent="0.2">
      <c r="A36" s="150" t="s">
        <v>56</v>
      </c>
      <c r="B36" s="134" t="str">
        <f>IF($D36="","",VLOOKUP($D36,'[1]Boys Si Main Draw Prep (2)'!$A$7:$P$70,15))</f>
        <v/>
      </c>
      <c r="C36" s="134" t="str">
        <f>IF($D36="","",VLOOKUP($D36,'[1]Boys Si Main Draw Prep (2)'!$A$7:$P$70,16))</f>
        <v/>
      </c>
      <c r="D36" s="135"/>
      <c r="E36" s="145" t="s">
        <v>151</v>
      </c>
      <c r="F36" s="145" t="str">
        <f>IF($D36="","",VLOOKUP($D36,'[1]Boys Si Main Draw Prep (2)'!$A$7:$P$70,3))</f>
        <v/>
      </c>
      <c r="G36" s="145" t="s">
        <v>116</v>
      </c>
      <c r="H36" s="145" t="s">
        <v>117</v>
      </c>
      <c r="I36" s="146" t="s">
        <v>29</v>
      </c>
      <c r="J36" s="152" t="s">
        <v>281</v>
      </c>
      <c r="K36" s="148" t="s">
        <v>29</v>
      </c>
      <c r="L36" s="138" t="s">
        <v>149</v>
      </c>
      <c r="M36" s="159"/>
      <c r="N36" s="122" t="s">
        <v>57</v>
      </c>
      <c r="O36" s="169"/>
      <c r="P36" s="170" t="s">
        <v>14</v>
      </c>
      <c r="Q36" s="169"/>
      <c r="R36" s="141"/>
    </row>
    <row r="37" spans="1:18" s="142" customFormat="1" ht="9.6" customHeight="1" x14ac:dyDescent="0.2">
      <c r="A37" s="144" t="s">
        <v>58</v>
      </c>
      <c r="B37" s="134" t="str">
        <f>IF($D37="","",VLOOKUP($D37,'[1]Boys Si Main Draw Prep (2)'!$A$7:$P$70,15))</f>
        <v/>
      </c>
      <c r="C37" s="134" t="str">
        <f>IF($D37="","",VLOOKUP($D37,'[1]Boys Si Main Draw Prep (2)'!$A$7:$P$70,16))</f>
        <v/>
      </c>
      <c r="D37" s="135"/>
      <c r="E37" s="145" t="s">
        <v>105</v>
      </c>
      <c r="F37" s="145" t="str">
        <f>IF($D37="","",VLOOKUP($D37,'[1]Boys Si Main Draw Prep (2)'!$A$7:$P$70,3))</f>
        <v/>
      </c>
      <c r="G37" s="145"/>
      <c r="H37" s="145" t="str">
        <f>IF($D37="","",VLOOKUP($D37,'[1]Boys Si Main Draw Prep (2)'!$A$7:$P$70,4))</f>
        <v/>
      </c>
      <c r="I37" s="137"/>
      <c r="J37" s="138" t="s">
        <v>152</v>
      </c>
      <c r="K37" s="160"/>
      <c r="L37" s="152"/>
      <c r="M37" s="140"/>
      <c r="N37" s="171" t="s">
        <v>168</v>
      </c>
      <c r="O37" s="172"/>
      <c r="P37" s="170"/>
      <c r="Q37" s="169"/>
      <c r="R37" s="141"/>
    </row>
    <row r="38" spans="1:18" s="142" customFormat="1" ht="9.6" customHeight="1" x14ac:dyDescent="0.2">
      <c r="A38" s="161" t="s">
        <v>59</v>
      </c>
      <c r="B38" s="134" t="str">
        <f>IF($D38="","",VLOOKUP($D38,'[1]Boys Si Main Draw Prep (2)'!$A$7:$P$70,15))</f>
        <v/>
      </c>
      <c r="C38" s="134" t="str">
        <f>IF($D38="","",VLOOKUP($D38,'[1]Boys Si Main Draw Prep (2)'!$A$7:$P$70,16))</f>
        <v/>
      </c>
      <c r="D38" s="135"/>
      <c r="E38" s="136" t="s">
        <v>152</v>
      </c>
      <c r="F38" s="136" t="str">
        <f>IF($D38="","",VLOOKUP($D38,'[1]Boys Si Main Draw Prep (2)'!$A$7:$P$70,3))</f>
        <v/>
      </c>
      <c r="G38" s="136" t="s">
        <v>153</v>
      </c>
      <c r="H38" s="136" t="s">
        <v>114</v>
      </c>
      <c r="I38" s="146" t="s">
        <v>29</v>
      </c>
      <c r="J38" s="152"/>
      <c r="K38" s="140"/>
      <c r="L38" s="140"/>
      <c r="M38" s="173"/>
      <c r="N38" s="174" t="s">
        <v>1</v>
      </c>
      <c r="O38" s="175" t="s">
        <v>29</v>
      </c>
      <c r="P38" s="171" t="str">
        <f>UPPER(IF(OR(O38="a",O38="as"),N37,IF(OR(O38="b",O38="bs"),N39,)))</f>
        <v>ΤΣΑΤΣΑΚΗΣ</v>
      </c>
      <c r="Q38" s="172"/>
      <c r="R38" s="141"/>
    </row>
    <row r="39" spans="1:18" s="142" customFormat="1" ht="9.6" customHeight="1" x14ac:dyDescent="0.2">
      <c r="A39" s="133" t="s">
        <v>60</v>
      </c>
      <c r="B39" s="134" t="str">
        <f>IF($D39="","",VLOOKUP($D39,'[1]Boys Si Main Draw Prep (2)'!$A$7:$P$70,15))</f>
        <v/>
      </c>
      <c r="C39" s="134" t="str">
        <f>IF($D39="","",VLOOKUP($D39,'[1]Boys Si Main Draw Prep (2)'!$A$7:$P$70,16))</f>
        <v/>
      </c>
      <c r="D39" s="135"/>
      <c r="E39" s="136" t="s">
        <v>154</v>
      </c>
      <c r="F39" s="136" t="s">
        <v>125</v>
      </c>
      <c r="G39" s="136"/>
      <c r="H39" s="136" t="s">
        <v>117</v>
      </c>
      <c r="I39" s="137"/>
      <c r="J39" s="138" t="s">
        <v>154</v>
      </c>
      <c r="K39" s="139"/>
      <c r="L39" s="140"/>
      <c r="M39" s="176"/>
      <c r="N39" s="171" t="s">
        <v>102</v>
      </c>
      <c r="O39" s="177"/>
      <c r="P39" s="178" t="s">
        <v>292</v>
      </c>
      <c r="Q39" s="169"/>
      <c r="R39" s="141"/>
    </row>
    <row r="40" spans="1:18" s="142" customFormat="1" ht="9.6" customHeight="1" x14ac:dyDescent="0.2">
      <c r="A40" s="144" t="s">
        <v>61</v>
      </c>
      <c r="B40" s="134" t="str">
        <f>IF($D40="","",VLOOKUP($D40,'[1]Boys Si Main Draw Prep (2)'!$A$7:$P$70,15))</f>
        <v/>
      </c>
      <c r="C40" s="134" t="str">
        <f>IF($D40="","",VLOOKUP($D40,'[1]Boys Si Main Draw Prep (2)'!$A$7:$P$70,16))</f>
        <v/>
      </c>
      <c r="D40" s="135"/>
      <c r="E40" s="145" t="s">
        <v>105</v>
      </c>
      <c r="F40" s="145" t="str">
        <f>IF($D40="","",VLOOKUP($D40,'[1]Boys Si Main Draw Prep (2)'!$A$7:$P$70,3))</f>
        <v/>
      </c>
      <c r="G40" s="145"/>
      <c r="H40" s="145" t="str">
        <f>IF($D40="","",VLOOKUP($D40,'[1]Boys Si Main Draw Prep (2)'!$A$7:$P$70,4))</f>
        <v/>
      </c>
      <c r="I40" s="146" t="s">
        <v>26</v>
      </c>
      <c r="J40" s="152"/>
      <c r="K40" s="148" t="s">
        <v>26</v>
      </c>
      <c r="L40" s="138" t="s">
        <v>156</v>
      </c>
      <c r="M40" s="139"/>
      <c r="N40" s="169"/>
      <c r="O40" s="169"/>
      <c r="P40" s="169"/>
      <c r="Q40" s="169"/>
      <c r="R40" s="141"/>
    </row>
    <row r="41" spans="1:18" s="142" customFormat="1" ht="9.6" customHeight="1" x14ac:dyDescent="0.2">
      <c r="A41" s="150" t="s">
        <v>62</v>
      </c>
      <c r="B41" s="134" t="str">
        <f>IF($D41="","",VLOOKUP($D41,'[1]Boys Si Main Draw Prep (2)'!$A$7:$P$70,15))</f>
        <v/>
      </c>
      <c r="C41" s="134" t="str">
        <f>IF($D41="","",VLOOKUP($D41,'[1]Boys Si Main Draw Prep (2)'!$A$7:$P$70,16))</f>
        <v/>
      </c>
      <c r="D41" s="135"/>
      <c r="E41" s="145" t="s">
        <v>155</v>
      </c>
      <c r="F41" s="145" t="s">
        <v>143</v>
      </c>
      <c r="G41" s="145"/>
      <c r="H41" s="145" t="s">
        <v>134</v>
      </c>
      <c r="I41" s="137"/>
      <c r="J41" s="138" t="s">
        <v>156</v>
      </c>
      <c r="K41" s="151"/>
      <c r="L41" s="152"/>
      <c r="M41" s="153"/>
      <c r="N41" s="169"/>
      <c r="O41" s="169"/>
      <c r="P41" s="169"/>
      <c r="Q41" s="169"/>
      <c r="R41" s="141"/>
    </row>
    <row r="42" spans="1:18" s="142" customFormat="1" ht="9.6" customHeight="1" x14ac:dyDescent="0.2">
      <c r="A42" s="150" t="s">
        <v>63</v>
      </c>
      <c r="B42" s="134" t="str">
        <f>IF($D42="","",VLOOKUP($D42,'[1]Boys Si Main Draw Prep (2)'!$A$7:$P$70,15))</f>
        <v/>
      </c>
      <c r="C42" s="134" t="str">
        <f>IF($D42="","",VLOOKUP($D42,'[1]Boys Si Main Draw Prep (2)'!$A$7:$P$70,16))</f>
        <v/>
      </c>
      <c r="D42" s="135"/>
      <c r="E42" s="145" t="s">
        <v>156</v>
      </c>
      <c r="F42" s="145" t="s">
        <v>157</v>
      </c>
      <c r="G42" s="145"/>
      <c r="H42" s="145" t="s">
        <v>120</v>
      </c>
      <c r="I42" s="146" t="s">
        <v>29</v>
      </c>
      <c r="J42" s="152"/>
      <c r="K42" s="140"/>
      <c r="L42" s="155" t="s">
        <v>1</v>
      </c>
      <c r="M42" s="156" t="s">
        <v>29</v>
      </c>
      <c r="N42" s="138" t="str">
        <f>UPPER(IF(OR(M42="a",M42="as"),L40,IF(OR(M42="b",M42="bs"),L44,)))</f>
        <v>ΣΠΥΡΟΠΟΥΛΟΣ</v>
      </c>
      <c r="O42" s="139"/>
      <c r="P42" s="140"/>
      <c r="Q42" s="140"/>
      <c r="R42" s="141"/>
    </row>
    <row r="43" spans="1:18" s="142" customFormat="1" ht="9.6" customHeight="1" x14ac:dyDescent="0.2">
      <c r="A43" s="150" t="s">
        <v>64</v>
      </c>
      <c r="B43" s="134" t="str">
        <f>IF($D43="","",VLOOKUP($D43,'[1]Boys Si Main Draw Prep (2)'!$A$7:$P$70,15))</f>
        <v/>
      </c>
      <c r="C43" s="134" t="str">
        <f>IF($D43="","",VLOOKUP($D43,'[1]Boys Si Main Draw Prep (2)'!$A$7:$P$70,16))</f>
        <v/>
      </c>
      <c r="D43" s="135"/>
      <c r="E43" s="145" t="s">
        <v>158</v>
      </c>
      <c r="F43" s="145" t="s">
        <v>125</v>
      </c>
      <c r="G43" s="145"/>
      <c r="H43" s="145" t="s">
        <v>117</v>
      </c>
      <c r="I43" s="137"/>
      <c r="J43" s="138" t="s">
        <v>158</v>
      </c>
      <c r="K43" s="139"/>
      <c r="L43" s="157"/>
      <c r="M43" s="158"/>
      <c r="N43" s="147" t="s">
        <v>235</v>
      </c>
      <c r="O43" s="153"/>
      <c r="P43" s="140"/>
      <c r="Q43" s="140"/>
      <c r="R43" s="141"/>
    </row>
    <row r="44" spans="1:18" s="142" customFormat="1" ht="9.6" customHeight="1" x14ac:dyDescent="0.2">
      <c r="A44" s="150" t="s">
        <v>65</v>
      </c>
      <c r="B44" s="134" t="str">
        <f>IF($D44="","",VLOOKUP($D44,'[1]Boys Si Main Draw Prep (2)'!$A$7:$P$70,15))</f>
        <v/>
      </c>
      <c r="C44" s="134" t="str">
        <f>IF($D44="","",VLOOKUP($D44,'[1]Boys Si Main Draw Prep (2)'!$A$7:$P$70,16))</f>
        <v/>
      </c>
      <c r="D44" s="135"/>
      <c r="E44" s="145" t="s">
        <v>105</v>
      </c>
      <c r="F44" s="145" t="str">
        <f>IF($D44="","",VLOOKUP($D44,'[1]Boys Si Main Draw Prep (2)'!$A$7:$P$70,3))</f>
        <v/>
      </c>
      <c r="G44" s="145"/>
      <c r="H44" s="145" t="str">
        <f>IF($D44="","",VLOOKUP($D44,'[1]Boys Si Main Draw Prep (2)'!$A$7:$P$70,4))</f>
        <v/>
      </c>
      <c r="I44" s="146" t="s">
        <v>29</v>
      </c>
      <c r="J44" s="152"/>
      <c r="K44" s="148" t="s">
        <v>29</v>
      </c>
      <c r="L44" s="138" t="s">
        <v>159</v>
      </c>
      <c r="M44" s="159"/>
      <c r="N44" s="140"/>
      <c r="O44" s="153"/>
      <c r="P44" s="140"/>
      <c r="Q44" s="140"/>
      <c r="R44" s="141"/>
    </row>
    <row r="45" spans="1:18" s="142" customFormat="1" ht="9.6" customHeight="1" x14ac:dyDescent="0.2">
      <c r="A45" s="144" t="s">
        <v>66</v>
      </c>
      <c r="B45" s="134" t="str">
        <f>IF($D45="","",VLOOKUP($D45,'[1]Boys Si Main Draw Prep (2)'!$A$7:$P$70,15))</f>
        <v/>
      </c>
      <c r="C45" s="134" t="str">
        <f>IF($D45="","",VLOOKUP($D45,'[1]Boys Si Main Draw Prep (2)'!$A$7:$P$70,16))</f>
        <v/>
      </c>
      <c r="D45" s="135"/>
      <c r="E45" s="145" t="s">
        <v>105</v>
      </c>
      <c r="F45" s="145" t="str">
        <f>IF($D45="","",VLOOKUP($D45,'[1]Boys Si Main Draw Prep (2)'!$A$7:$P$70,3))</f>
        <v/>
      </c>
      <c r="G45" s="145"/>
      <c r="H45" s="145" t="str">
        <f>IF($D45="","",VLOOKUP($D45,'[1]Boys Si Main Draw Prep (2)'!$A$7:$P$70,4))</f>
        <v/>
      </c>
      <c r="I45" s="137"/>
      <c r="J45" s="138" t="s">
        <v>159</v>
      </c>
      <c r="K45" s="160"/>
      <c r="L45" s="152" t="s">
        <v>288</v>
      </c>
      <c r="M45" s="140"/>
      <c r="N45" s="140"/>
      <c r="O45" s="153"/>
      <c r="P45" s="140"/>
      <c r="Q45" s="140"/>
      <c r="R45" s="141"/>
    </row>
    <row r="46" spans="1:18" s="142" customFormat="1" ht="9.6" customHeight="1" x14ac:dyDescent="0.2">
      <c r="A46" s="161" t="s">
        <v>67</v>
      </c>
      <c r="B46" s="134" t="str">
        <f>IF($D46="","",VLOOKUP($D46,'[1]Boys Si Main Draw Prep (2)'!$A$7:$P$70,15))</f>
        <v/>
      </c>
      <c r="C46" s="134" t="str">
        <f>IF($D46="","",VLOOKUP($D46,'[1]Boys Si Main Draw Prep (2)'!$A$7:$P$70,16))</f>
        <v/>
      </c>
      <c r="D46" s="135"/>
      <c r="E46" s="136" t="s">
        <v>159</v>
      </c>
      <c r="F46" s="136" t="s">
        <v>125</v>
      </c>
      <c r="G46" s="136"/>
      <c r="H46" s="136" t="s">
        <v>108</v>
      </c>
      <c r="I46" s="146" t="s">
        <v>29</v>
      </c>
      <c r="J46" s="152"/>
      <c r="K46" s="140"/>
      <c r="L46" s="140"/>
      <c r="M46" s="162"/>
      <c r="N46" s="155" t="s">
        <v>1</v>
      </c>
      <c r="O46" s="156" t="s">
        <v>26</v>
      </c>
      <c r="P46" s="138" t="s">
        <v>165</v>
      </c>
      <c r="Q46" s="139"/>
      <c r="R46" s="141"/>
    </row>
    <row r="47" spans="1:18" s="142" customFormat="1" ht="9.6" customHeight="1" x14ac:dyDescent="0.2">
      <c r="A47" s="133" t="s">
        <v>68</v>
      </c>
      <c r="B47" s="134" t="str">
        <f>IF($D47="","",VLOOKUP($D47,'[1]Boys Si Main Draw Prep (2)'!$A$7:$P$70,15))</f>
        <v/>
      </c>
      <c r="C47" s="134" t="str">
        <f>IF($D47="","",VLOOKUP($D47,'[1]Boys Si Main Draw Prep (2)'!$A$7:$P$70,16))</f>
        <v/>
      </c>
      <c r="D47" s="135"/>
      <c r="E47" s="136" t="s">
        <v>160</v>
      </c>
      <c r="F47" s="136" t="s">
        <v>161</v>
      </c>
      <c r="G47" s="136"/>
      <c r="H47" s="136" t="s">
        <v>162</v>
      </c>
      <c r="I47" s="137"/>
      <c r="J47" s="138" t="s">
        <v>160</v>
      </c>
      <c r="K47" s="139"/>
      <c r="L47" s="140"/>
      <c r="M47" s="140"/>
      <c r="N47" s="140"/>
      <c r="O47" s="153"/>
      <c r="P47" s="152" t="s">
        <v>241</v>
      </c>
      <c r="Q47" s="153"/>
      <c r="R47" s="141"/>
    </row>
    <row r="48" spans="1:18" s="142" customFormat="1" ht="9.6" customHeight="1" x14ac:dyDescent="0.2">
      <c r="A48" s="144" t="s">
        <v>69</v>
      </c>
      <c r="B48" s="134" t="str">
        <f>IF($D48="","",VLOOKUP($D48,'[1]Boys Si Main Draw Prep (2)'!$A$7:$P$70,15))</f>
        <v/>
      </c>
      <c r="C48" s="134" t="str">
        <f>IF($D48="","",VLOOKUP($D48,'[1]Boys Si Main Draw Prep (2)'!$A$7:$P$70,16))</f>
        <v/>
      </c>
      <c r="D48" s="135"/>
      <c r="E48" s="145" t="s">
        <v>105</v>
      </c>
      <c r="F48" s="145" t="str">
        <f>IF($D48="","",VLOOKUP($D48,'[1]Boys Si Main Draw Prep (2)'!$A$7:$P$70,3))</f>
        <v/>
      </c>
      <c r="G48" s="145"/>
      <c r="H48" s="145" t="str">
        <f>IF($D48="","",VLOOKUP($D48,'[1]Boys Si Main Draw Prep (2)'!$A$7:$P$70,4))</f>
        <v/>
      </c>
      <c r="I48" s="146" t="s">
        <v>26</v>
      </c>
      <c r="J48" s="147"/>
      <c r="K48" s="148" t="s">
        <v>26</v>
      </c>
      <c r="L48" s="138" t="s">
        <v>163</v>
      </c>
      <c r="M48" s="139"/>
      <c r="N48" s="140"/>
      <c r="O48" s="153"/>
      <c r="P48" s="140"/>
      <c r="Q48" s="153"/>
      <c r="R48" s="141"/>
    </row>
    <row r="49" spans="1:18" s="142" customFormat="1" ht="9.6" customHeight="1" x14ac:dyDescent="0.2">
      <c r="A49" s="150" t="s">
        <v>70</v>
      </c>
      <c r="B49" s="134" t="str">
        <f>IF($D49="","",VLOOKUP($D49,'[1]Boys Si Main Draw Prep (2)'!$A$7:$P$70,15))</f>
        <v/>
      </c>
      <c r="C49" s="134" t="str">
        <f>IF($D49="","",VLOOKUP($D49,'[1]Boys Si Main Draw Prep (2)'!$A$7:$P$70,16))</f>
        <v/>
      </c>
      <c r="D49" s="135"/>
      <c r="E49" s="145" t="s">
        <v>163</v>
      </c>
      <c r="F49" s="145" t="s">
        <v>116</v>
      </c>
      <c r="G49" s="145"/>
      <c r="H49" s="145" t="s">
        <v>108</v>
      </c>
      <c r="I49" s="137"/>
      <c r="J49" s="138" t="s">
        <v>163</v>
      </c>
      <c r="K49" s="151"/>
      <c r="L49" s="152"/>
      <c r="M49" s="153"/>
      <c r="N49" s="140"/>
      <c r="O49" s="153"/>
      <c r="P49" s="140"/>
      <c r="Q49" s="153"/>
      <c r="R49" s="141"/>
    </row>
    <row r="50" spans="1:18" s="142" customFormat="1" ht="9.6" customHeight="1" x14ac:dyDescent="0.2">
      <c r="A50" s="150" t="s">
        <v>71</v>
      </c>
      <c r="B50" s="134" t="str">
        <f>IF($D50="","",VLOOKUP($D50,'[1]Boys Si Main Draw Prep (2)'!$A$7:$P$70,15))</f>
        <v/>
      </c>
      <c r="C50" s="134" t="str">
        <f>IF($D50="","",VLOOKUP($D50,'[1]Boys Si Main Draw Prep (2)'!$A$7:$P$70,16))</f>
        <v/>
      </c>
      <c r="D50" s="135"/>
      <c r="E50" s="145" t="s">
        <v>164</v>
      </c>
      <c r="F50" s="145" t="s">
        <v>116</v>
      </c>
      <c r="G50" s="145"/>
      <c r="H50" s="145" t="s">
        <v>104</v>
      </c>
      <c r="I50" s="146" t="s">
        <v>29</v>
      </c>
      <c r="J50" s="152" t="s">
        <v>282</v>
      </c>
      <c r="K50" s="140"/>
      <c r="L50" s="155" t="s">
        <v>1</v>
      </c>
      <c r="M50" s="156" t="s">
        <v>29</v>
      </c>
      <c r="N50" s="138" t="str">
        <f>UPPER(IF(OR(M50="a",M50="as"),L48,IF(OR(M50="b",M50="bs"),L52,)))</f>
        <v>ΓΑΓΑΝΗΣ</v>
      </c>
      <c r="O50" s="160"/>
      <c r="P50" s="140"/>
      <c r="Q50" s="153"/>
      <c r="R50" s="141"/>
    </row>
    <row r="51" spans="1:18" s="142" customFormat="1" ht="9.6" customHeight="1" x14ac:dyDescent="0.2">
      <c r="A51" s="150" t="s">
        <v>72</v>
      </c>
      <c r="B51" s="134" t="str">
        <f>IF($D51="","",VLOOKUP($D51,'[1]Boys Si Main Draw Prep (2)'!$A$7:$P$70,15))</f>
        <v/>
      </c>
      <c r="C51" s="134" t="str">
        <f>IF($D51="","",VLOOKUP($D51,'[1]Boys Si Main Draw Prep (2)'!$A$7:$P$70,16))</f>
        <v/>
      </c>
      <c r="D51" s="135"/>
      <c r="E51" s="145" t="s">
        <v>165</v>
      </c>
      <c r="F51" s="145" t="s">
        <v>125</v>
      </c>
      <c r="G51" s="145"/>
      <c r="H51" s="145" t="s">
        <v>134</v>
      </c>
      <c r="I51" s="137"/>
      <c r="J51" s="138" t="s">
        <v>165</v>
      </c>
      <c r="K51" s="139"/>
      <c r="L51" s="157"/>
      <c r="M51" s="158"/>
      <c r="N51" s="152" t="s">
        <v>236</v>
      </c>
      <c r="O51" s="140"/>
      <c r="P51" s="140"/>
      <c r="Q51" s="153"/>
      <c r="R51" s="141"/>
    </row>
    <row r="52" spans="1:18" s="142" customFormat="1" ht="9.6" customHeight="1" x14ac:dyDescent="0.2">
      <c r="A52" s="150" t="s">
        <v>73</v>
      </c>
      <c r="B52" s="134" t="str">
        <f>IF($D52="","",VLOOKUP($D52,'[1]Boys Si Main Draw Prep (2)'!$A$7:$P$70,15))</f>
        <v/>
      </c>
      <c r="C52" s="134" t="str">
        <f>IF($D52="","",VLOOKUP($D52,'[1]Boys Si Main Draw Prep (2)'!$A$7:$P$70,16))</f>
        <v/>
      </c>
      <c r="D52" s="135"/>
      <c r="E52" s="145" t="s">
        <v>166</v>
      </c>
      <c r="F52" s="145" t="s">
        <v>141</v>
      </c>
      <c r="G52" s="145"/>
      <c r="H52" s="145" t="s">
        <v>123</v>
      </c>
      <c r="I52" s="146" t="s">
        <v>29</v>
      </c>
      <c r="J52" s="147" t="s">
        <v>283</v>
      </c>
      <c r="K52" s="148" t="s">
        <v>29</v>
      </c>
      <c r="L52" s="138" t="s">
        <v>165</v>
      </c>
      <c r="M52" s="159"/>
      <c r="N52" s="140"/>
      <c r="O52" s="140"/>
      <c r="P52" s="140"/>
      <c r="Q52" s="153"/>
      <c r="R52" s="141"/>
    </row>
    <row r="53" spans="1:18" s="142" customFormat="1" ht="9.6" customHeight="1" x14ac:dyDescent="0.2">
      <c r="A53" s="144" t="s">
        <v>74</v>
      </c>
      <c r="B53" s="134" t="str">
        <f>IF($D53="","",VLOOKUP($D53,'[1]Boys Si Main Draw Prep (2)'!$A$7:$P$70,15))</f>
        <v/>
      </c>
      <c r="C53" s="134" t="str">
        <f>IF($D53="","",VLOOKUP($D53,'[1]Boys Si Main Draw Prep (2)'!$A$7:$P$70,16))</f>
        <v/>
      </c>
      <c r="D53" s="135"/>
      <c r="E53" s="145" t="s">
        <v>105</v>
      </c>
      <c r="F53" s="145" t="str">
        <f>IF($D53="","",VLOOKUP($D53,'[1]Boys Si Main Draw Prep (2)'!$A$7:$P$70,3))</f>
        <v/>
      </c>
      <c r="G53" s="145"/>
      <c r="H53" s="145" t="str">
        <f>IF($D53="","",VLOOKUP($D53,'[1]Boys Si Main Draw Prep (2)'!$A$7:$P$70,4))</f>
        <v/>
      </c>
      <c r="I53" s="137"/>
      <c r="J53" s="138" t="s">
        <v>167</v>
      </c>
      <c r="K53" s="160"/>
      <c r="L53" s="152" t="s">
        <v>289</v>
      </c>
      <c r="M53" s="140"/>
      <c r="N53" s="140"/>
      <c r="O53" s="140"/>
      <c r="P53" s="140"/>
      <c r="Q53" s="153"/>
      <c r="R53" s="141"/>
    </row>
    <row r="54" spans="1:18" s="142" customFormat="1" ht="9.6" customHeight="1" x14ac:dyDescent="0.2">
      <c r="A54" s="161" t="s">
        <v>75</v>
      </c>
      <c r="B54" s="134" t="str">
        <f>IF($D54="","",VLOOKUP($D54,'[1]Boys Si Main Draw Prep (2)'!$A$7:$P$70,15))</f>
        <v/>
      </c>
      <c r="C54" s="134" t="str">
        <f>IF($D54="","",VLOOKUP($D54,'[1]Boys Si Main Draw Prep (2)'!$A$7:$P$70,16))</f>
        <v/>
      </c>
      <c r="D54" s="135"/>
      <c r="E54" s="136" t="s">
        <v>167</v>
      </c>
      <c r="F54" s="136" t="s">
        <v>143</v>
      </c>
      <c r="G54" s="136"/>
      <c r="H54" s="136" t="s">
        <v>111</v>
      </c>
      <c r="I54" s="146" t="s">
        <v>29</v>
      </c>
      <c r="J54" s="152"/>
      <c r="K54" s="140"/>
      <c r="L54" s="140"/>
      <c r="M54" s="162"/>
      <c r="N54" s="164" t="s">
        <v>76</v>
      </c>
      <c r="O54" s="165"/>
      <c r="P54" s="138" t="str">
        <f>UPPER(IF(OR(O55="a",O55="as"),P46,IF(OR(O55="b",O55="bs"),P62,)))</f>
        <v>ΔΟΛΙΑΝΙΤΗΣ</v>
      </c>
      <c r="Q54" s="166"/>
      <c r="R54" s="141"/>
    </row>
    <row r="55" spans="1:18" s="142" customFormat="1" ht="9.6" customHeight="1" x14ac:dyDescent="0.2">
      <c r="A55" s="133" t="s">
        <v>77</v>
      </c>
      <c r="B55" s="134" t="str">
        <f>IF($D55="","",VLOOKUP($D55,'[1]Boys Si Main Draw Prep (2)'!$A$7:$P$70,15))</f>
        <v/>
      </c>
      <c r="C55" s="134" t="str">
        <f>IF($D55="","",VLOOKUP($D55,'[1]Boys Si Main Draw Prep (2)'!$A$7:$P$70,16))</f>
        <v/>
      </c>
      <c r="D55" s="135"/>
      <c r="E55" s="136" t="s">
        <v>168</v>
      </c>
      <c r="F55" s="136" t="s">
        <v>169</v>
      </c>
      <c r="G55" s="136"/>
      <c r="H55" s="136" t="s">
        <v>104</v>
      </c>
      <c r="I55" s="137"/>
      <c r="J55" s="138" t="s">
        <v>168</v>
      </c>
      <c r="K55" s="139"/>
      <c r="L55" s="140"/>
      <c r="M55" s="140"/>
      <c r="N55" s="155" t="s">
        <v>1</v>
      </c>
      <c r="O55" s="167" t="s">
        <v>29</v>
      </c>
      <c r="P55" s="152" t="s">
        <v>242</v>
      </c>
      <c r="Q55" s="168"/>
      <c r="R55" s="141"/>
    </row>
    <row r="56" spans="1:18" s="142" customFormat="1" ht="9.6" customHeight="1" x14ac:dyDescent="0.2">
      <c r="A56" s="144" t="s">
        <v>78</v>
      </c>
      <c r="B56" s="134" t="str">
        <f>IF($D56="","",VLOOKUP($D56,'[1]Boys Si Main Draw Prep (2)'!$A$7:$P$70,15))</f>
        <v/>
      </c>
      <c r="C56" s="134" t="str">
        <f>IF($D56="","",VLOOKUP($D56,'[1]Boys Si Main Draw Prep (2)'!$A$7:$P$70,16))</f>
        <v/>
      </c>
      <c r="D56" s="135"/>
      <c r="E56" s="145" t="s">
        <v>105</v>
      </c>
      <c r="F56" s="145" t="str">
        <f>IF($D56="","",VLOOKUP($D56,'[1]Boys Si Main Draw Prep (2)'!$A$7:$P$70,3))</f>
        <v/>
      </c>
      <c r="G56" s="145"/>
      <c r="H56" s="145" t="str">
        <f>IF($D56="","",VLOOKUP($D56,'[1]Boys Si Main Draw Prep (2)'!$A$7:$P$70,4))</f>
        <v/>
      </c>
      <c r="I56" s="146" t="s">
        <v>26</v>
      </c>
      <c r="J56" s="152"/>
      <c r="K56" s="148" t="s">
        <v>29</v>
      </c>
      <c r="L56" s="138" t="s">
        <v>168</v>
      </c>
      <c r="M56" s="139"/>
      <c r="N56" s="140"/>
      <c r="O56" s="140"/>
      <c r="P56" s="140"/>
      <c r="Q56" s="153"/>
      <c r="R56" s="141"/>
    </row>
    <row r="57" spans="1:18" s="142" customFormat="1" ht="9.6" customHeight="1" x14ac:dyDescent="0.2">
      <c r="A57" s="150" t="s">
        <v>79</v>
      </c>
      <c r="B57" s="134" t="str">
        <f>IF($D57="","",VLOOKUP($D57,'[1]Boys Si Main Draw Prep (2)'!$A$7:$P$70,15))</f>
        <v/>
      </c>
      <c r="C57" s="134" t="str">
        <f>IF($D57="","",VLOOKUP($D57,'[1]Boys Si Main Draw Prep (2)'!$A$7:$P$70,16))</f>
        <v/>
      </c>
      <c r="D57" s="135"/>
      <c r="E57" s="145" t="s">
        <v>170</v>
      </c>
      <c r="F57" s="145" t="str">
        <f>IF($D57="","",VLOOKUP($D57,'[1]Boys Si Main Draw Prep (2)'!$A$7:$P$70,3))</f>
        <v/>
      </c>
      <c r="G57" s="145" t="s">
        <v>130</v>
      </c>
      <c r="H57" s="145" t="s">
        <v>117</v>
      </c>
      <c r="I57" s="137"/>
      <c r="J57" s="138" t="s">
        <v>170</v>
      </c>
      <c r="K57" s="151"/>
      <c r="L57" s="152" t="s">
        <v>290</v>
      </c>
      <c r="M57" s="153"/>
      <c r="N57" s="140"/>
      <c r="O57" s="140"/>
      <c r="P57" s="140"/>
      <c r="Q57" s="153"/>
      <c r="R57" s="141"/>
    </row>
    <row r="58" spans="1:18" s="142" customFormat="1" ht="9.6" customHeight="1" x14ac:dyDescent="0.2">
      <c r="A58" s="150" t="s">
        <v>80</v>
      </c>
      <c r="B58" s="134" t="str">
        <f>IF($D58="","",VLOOKUP($D58,'[1]Boys Si Main Draw Prep (2)'!$A$7:$P$70,15))</f>
        <v/>
      </c>
      <c r="C58" s="134" t="str">
        <f>IF($D58="","",VLOOKUP($D58,'[1]Boys Si Main Draw Prep (2)'!$A$7:$P$70,16))</f>
        <v/>
      </c>
      <c r="D58" s="135"/>
      <c r="E58" s="145" t="s">
        <v>105</v>
      </c>
      <c r="F58" s="145" t="str">
        <f>IF($D58="","",VLOOKUP($D58,'[1]Boys Si Main Draw Prep (2)'!$A$7:$P$70,3))</f>
        <v/>
      </c>
      <c r="G58" s="145"/>
      <c r="H58" s="145" t="str">
        <f>IF($D58="","",VLOOKUP($D58,'[1]Boys Si Main Draw Prep (2)'!$A$7:$P$70,4))</f>
        <v/>
      </c>
      <c r="I58" s="146" t="s">
        <v>12</v>
      </c>
      <c r="J58" s="152"/>
      <c r="K58" s="140"/>
      <c r="L58" s="155" t="s">
        <v>1</v>
      </c>
      <c r="M58" s="156" t="s">
        <v>26</v>
      </c>
      <c r="N58" s="138" t="str">
        <f>UPPER(IF(OR(M58="a",M58="as"),L56,IF(OR(M58="b",M58="bs"),L60,)))</f>
        <v>ΔΟΛΙΑΝΙΤΗΣ</v>
      </c>
      <c r="O58" s="139"/>
      <c r="P58" s="140"/>
      <c r="Q58" s="153"/>
      <c r="R58" s="141"/>
    </row>
    <row r="59" spans="1:18" s="142" customFormat="1" ht="9.6" customHeight="1" x14ac:dyDescent="0.2">
      <c r="A59" s="150" t="s">
        <v>81</v>
      </c>
      <c r="B59" s="134" t="str">
        <f>IF($D59="","",VLOOKUP($D59,'[1]Boys Si Main Draw Prep (2)'!$A$7:$P$70,15))</f>
        <v/>
      </c>
      <c r="C59" s="134" t="str">
        <f>IF($D59="","",VLOOKUP($D59,'[1]Boys Si Main Draw Prep (2)'!$A$7:$P$70,16))</f>
        <v/>
      </c>
      <c r="D59" s="135"/>
      <c r="E59" s="145" t="s">
        <v>105</v>
      </c>
      <c r="F59" s="145" t="str">
        <f>IF($D59="","",VLOOKUP($D59,'[1]Boys Si Main Draw Prep (2)'!$A$7:$P$70,3))</f>
        <v/>
      </c>
      <c r="G59" s="145"/>
      <c r="H59" s="145" t="str">
        <f>IF($D59="","",VLOOKUP($D59,'[1]Boys Si Main Draw Prep (2)'!$A$7:$P$70,4))</f>
        <v/>
      </c>
      <c r="I59" s="137"/>
      <c r="J59" s="138" t="s">
        <v>171</v>
      </c>
      <c r="K59" s="139"/>
      <c r="L59" s="157"/>
      <c r="M59" s="158"/>
      <c r="N59" s="152" t="s">
        <v>237</v>
      </c>
      <c r="O59" s="153"/>
      <c r="P59" s="140"/>
      <c r="Q59" s="153"/>
      <c r="R59" s="141"/>
    </row>
    <row r="60" spans="1:18" s="142" customFormat="1" ht="9.6" customHeight="1" x14ac:dyDescent="0.2">
      <c r="A60" s="150" t="s">
        <v>82</v>
      </c>
      <c r="B60" s="134" t="str">
        <f>IF($D60="","",VLOOKUP($D60,'[1]Boys Si Main Draw Prep (2)'!$A$7:$P$70,15))</f>
        <v/>
      </c>
      <c r="C60" s="134" t="str">
        <f>IF($D60="","",VLOOKUP($D60,'[1]Boys Si Main Draw Prep (2)'!$A$7:$P$70,16))</f>
        <v/>
      </c>
      <c r="D60" s="135"/>
      <c r="E60" s="145" t="s">
        <v>171</v>
      </c>
      <c r="F60" s="145" t="s">
        <v>172</v>
      </c>
      <c r="G60" s="145"/>
      <c r="H60" s="145" t="s">
        <v>120</v>
      </c>
      <c r="I60" s="146" t="s">
        <v>26</v>
      </c>
      <c r="J60" s="152"/>
      <c r="K60" s="148" t="s">
        <v>29</v>
      </c>
      <c r="L60" s="138" t="s">
        <v>173</v>
      </c>
      <c r="M60" s="159"/>
      <c r="N60" s="140"/>
      <c r="O60" s="153"/>
      <c r="P60" s="140"/>
      <c r="Q60" s="153"/>
      <c r="R60" s="141"/>
    </row>
    <row r="61" spans="1:18" s="142" customFormat="1" ht="9.6" customHeight="1" x14ac:dyDescent="0.2">
      <c r="A61" s="144" t="s">
        <v>83</v>
      </c>
      <c r="B61" s="134" t="str">
        <f>IF($D61="","",VLOOKUP($D61,'[1]Boys Si Main Draw Prep (2)'!$A$7:$P$70,15))</f>
        <v/>
      </c>
      <c r="C61" s="134" t="str">
        <f>IF($D61="","",VLOOKUP($D61,'[1]Boys Si Main Draw Prep (2)'!$A$7:$P$70,16))</f>
        <v/>
      </c>
      <c r="D61" s="135"/>
      <c r="E61" s="145" t="s">
        <v>105</v>
      </c>
      <c r="F61" s="145" t="str">
        <f>IF($D61="","",VLOOKUP($D61,'[1]Boys Si Main Draw Prep (2)'!$A$7:$P$70,3))</f>
        <v/>
      </c>
      <c r="G61" s="145"/>
      <c r="H61" s="145" t="str">
        <f>IF($D61="","",VLOOKUP($D61,'[1]Boys Si Main Draw Prep (2)'!$A$7:$P$70,4))</f>
        <v/>
      </c>
      <c r="I61" s="137"/>
      <c r="J61" s="138" t="s">
        <v>173</v>
      </c>
      <c r="K61" s="160"/>
      <c r="L61" s="152"/>
      <c r="M61" s="140"/>
      <c r="N61" s="140"/>
      <c r="O61" s="153"/>
      <c r="P61" s="140"/>
      <c r="Q61" s="153"/>
      <c r="R61" s="141"/>
    </row>
    <row r="62" spans="1:18" s="142" customFormat="1" ht="9.6" customHeight="1" x14ac:dyDescent="0.2">
      <c r="A62" s="161" t="s">
        <v>84</v>
      </c>
      <c r="B62" s="134" t="str">
        <f>IF($D62="","",VLOOKUP($D62,'[1]Boys Si Main Draw Prep (2)'!$A$7:$P$70,15))</f>
        <v/>
      </c>
      <c r="C62" s="134" t="str">
        <f>IF($D62="","",VLOOKUP($D62,'[1]Boys Si Main Draw Prep (2)'!$A$7:$P$70,16))</f>
        <v/>
      </c>
      <c r="D62" s="135"/>
      <c r="E62" s="136" t="s">
        <v>173</v>
      </c>
      <c r="F62" s="136" t="s">
        <v>143</v>
      </c>
      <c r="G62" s="136"/>
      <c r="H62" s="136" t="s">
        <v>131</v>
      </c>
      <c r="I62" s="146" t="s">
        <v>29</v>
      </c>
      <c r="J62" s="152"/>
      <c r="K62" s="140"/>
      <c r="L62" s="140"/>
      <c r="M62" s="162"/>
      <c r="N62" s="155" t="s">
        <v>1</v>
      </c>
      <c r="O62" s="156" t="s">
        <v>26</v>
      </c>
      <c r="P62" s="138" t="str">
        <f>UPPER(IF(OR(O62="a",O62="as"),N58,IF(OR(O62="b",O62="bs"),N66,)))</f>
        <v>ΔΟΛΙΑΝΙΤΗΣ</v>
      </c>
      <c r="Q62" s="160"/>
      <c r="R62" s="141"/>
    </row>
    <row r="63" spans="1:18" s="142" customFormat="1" ht="9.6" customHeight="1" x14ac:dyDescent="0.2">
      <c r="A63" s="133" t="s">
        <v>85</v>
      </c>
      <c r="B63" s="134" t="str">
        <f>IF($D63="","",VLOOKUP($D63,'[1]Boys Si Main Draw Prep (2)'!$A$7:$P$70,15))</f>
        <v/>
      </c>
      <c r="C63" s="134" t="str">
        <f>IF($D63="","",VLOOKUP($D63,'[1]Boys Si Main Draw Prep (2)'!$A$7:$P$70,16))</f>
        <v/>
      </c>
      <c r="D63" s="135"/>
      <c r="E63" s="136" t="s">
        <v>174</v>
      </c>
      <c r="F63" s="136" t="s">
        <v>125</v>
      </c>
      <c r="G63" s="136"/>
      <c r="H63" s="136" t="s">
        <v>117</v>
      </c>
      <c r="I63" s="137"/>
      <c r="J63" s="138" t="s">
        <v>174</v>
      </c>
      <c r="K63" s="139"/>
      <c r="L63" s="140"/>
      <c r="M63" s="140"/>
      <c r="N63" s="140"/>
      <c r="O63" s="153"/>
      <c r="P63" s="152" t="s">
        <v>239</v>
      </c>
      <c r="Q63" s="140"/>
      <c r="R63" s="141"/>
    </row>
    <row r="64" spans="1:18" s="142" customFormat="1" ht="9.6" customHeight="1" x14ac:dyDescent="0.2">
      <c r="A64" s="144" t="s">
        <v>86</v>
      </c>
      <c r="B64" s="134" t="str">
        <f>IF($D64="","",VLOOKUP($D64,'[1]Boys Si Main Draw Prep (2)'!$A$7:$P$70,15))</f>
        <v/>
      </c>
      <c r="C64" s="134" t="str">
        <f>IF($D64="","",VLOOKUP($D64,'[1]Boys Si Main Draw Prep (2)'!$A$7:$P$70,16))</f>
        <v/>
      </c>
      <c r="D64" s="135"/>
      <c r="E64" s="145" t="s">
        <v>105</v>
      </c>
      <c r="F64" s="145" t="str">
        <f>IF($D64="","",VLOOKUP($D64,'[1]Boys Si Main Draw Prep (2)'!$A$7:$P$70,3))</f>
        <v/>
      </c>
      <c r="G64" s="145"/>
      <c r="H64" s="145" t="str">
        <f>IF($D64="","",VLOOKUP($D64,'[1]Boys Si Main Draw Prep (2)'!$A$7:$P$70,4))</f>
        <v/>
      </c>
      <c r="I64" s="146" t="s">
        <v>12</v>
      </c>
      <c r="J64" s="152"/>
      <c r="K64" s="148" t="s">
        <v>29</v>
      </c>
      <c r="L64" s="138" t="s">
        <v>121</v>
      </c>
      <c r="M64" s="139"/>
      <c r="N64" s="140"/>
      <c r="O64" s="153"/>
      <c r="P64" s="140"/>
      <c r="Q64" s="140"/>
      <c r="R64" s="141"/>
    </row>
    <row r="65" spans="1:18" s="142" customFormat="1" ht="9.6" customHeight="1" x14ac:dyDescent="0.2">
      <c r="A65" s="150" t="s">
        <v>87</v>
      </c>
      <c r="B65" s="134" t="str">
        <f>IF($D65="","",VLOOKUP($D65,'[1]Boys Si Main Draw Prep (2)'!$A$7:$P$70,15))</f>
        <v/>
      </c>
      <c r="C65" s="134" t="str">
        <f>IF($D65="","",VLOOKUP($D65,'[1]Boys Si Main Draw Prep (2)'!$A$7:$P$70,16))</f>
        <v/>
      </c>
      <c r="D65" s="135"/>
      <c r="E65" s="145" t="s">
        <v>121</v>
      </c>
      <c r="F65" s="145" t="s">
        <v>175</v>
      </c>
      <c r="G65" s="145"/>
      <c r="H65" s="145" t="s">
        <v>123</v>
      </c>
      <c r="I65" s="137"/>
      <c r="J65" s="138" t="s">
        <v>121</v>
      </c>
      <c r="K65" s="151"/>
      <c r="L65" s="152"/>
      <c r="M65" s="153"/>
      <c r="N65" s="140"/>
      <c r="O65" s="153"/>
      <c r="P65" s="140"/>
      <c r="Q65" s="140"/>
      <c r="R65" s="141"/>
    </row>
    <row r="66" spans="1:18" s="142" customFormat="1" ht="9.6" customHeight="1" x14ac:dyDescent="0.2">
      <c r="A66" s="150" t="s">
        <v>88</v>
      </c>
      <c r="B66" s="134" t="str">
        <f>IF($D66="","",VLOOKUP($D66,'[1]Boys Si Main Draw Prep (2)'!$A$7:$P$70,15))</f>
        <v/>
      </c>
      <c r="C66" s="134" t="str">
        <f>IF($D66="","",VLOOKUP($D66,'[1]Boys Si Main Draw Prep (2)'!$A$7:$P$70,16))</f>
        <v/>
      </c>
      <c r="D66" s="135"/>
      <c r="E66" s="145" t="s">
        <v>105</v>
      </c>
      <c r="F66" s="145" t="str">
        <f>IF($D66="","",VLOOKUP($D66,'[1]Boys Si Main Draw Prep (2)'!$A$7:$P$70,3))</f>
        <v/>
      </c>
      <c r="G66" s="145"/>
      <c r="H66" s="145" t="str">
        <f>IF($D66="","",VLOOKUP($D66,'[1]Boys Si Main Draw Prep (2)'!$A$7:$P$70,4))</f>
        <v/>
      </c>
      <c r="I66" s="146" t="s">
        <v>29</v>
      </c>
      <c r="J66" s="152"/>
      <c r="K66" s="140"/>
      <c r="L66" s="155" t="s">
        <v>1</v>
      </c>
      <c r="M66" s="156" t="s">
        <v>29</v>
      </c>
      <c r="N66" s="138" t="str">
        <f>UPPER(IF(OR(M66="a",M66="as"),L64,IF(OR(M66="b",M66="bs"),L68,)))</f>
        <v>ΚΑΡΝΙΑΤΗΣ</v>
      </c>
      <c r="O66" s="160"/>
      <c r="P66" s="140"/>
      <c r="Q66" s="140"/>
      <c r="R66" s="141"/>
    </row>
    <row r="67" spans="1:18" s="142" customFormat="1" ht="9.6" customHeight="1" x14ac:dyDescent="0.2">
      <c r="A67" s="150" t="s">
        <v>89</v>
      </c>
      <c r="B67" s="134" t="str">
        <f>IF($D67="","",VLOOKUP($D67,'[1]Boys Si Main Draw Prep (2)'!$A$7:$P$70,15))</f>
        <v/>
      </c>
      <c r="C67" s="134" t="str">
        <f>IF($D67="","",VLOOKUP($D67,'[1]Boys Si Main Draw Prep (2)'!$A$7:$P$70,16))</f>
        <v/>
      </c>
      <c r="D67" s="135"/>
      <c r="E67" s="145" t="s">
        <v>176</v>
      </c>
      <c r="F67" s="145" t="s">
        <v>177</v>
      </c>
      <c r="G67" s="145"/>
      <c r="H67" s="145" t="s">
        <v>117</v>
      </c>
      <c r="I67" s="137"/>
      <c r="J67" s="138" t="s">
        <v>178</v>
      </c>
      <c r="K67" s="139"/>
      <c r="L67" s="157"/>
      <c r="M67" s="158"/>
      <c r="N67" s="152" t="s">
        <v>238</v>
      </c>
      <c r="O67" s="140"/>
      <c r="P67" s="140"/>
      <c r="Q67" s="140"/>
      <c r="R67" s="141"/>
    </row>
    <row r="68" spans="1:18" s="142" customFormat="1" ht="9.6" customHeight="1" x14ac:dyDescent="0.2">
      <c r="A68" s="150" t="s">
        <v>90</v>
      </c>
      <c r="B68" s="134" t="str">
        <f>IF($D68="","",VLOOKUP($D68,'[1]Boys Si Main Draw Prep (2)'!$A$7:$P$70,15))</f>
        <v/>
      </c>
      <c r="C68" s="134" t="str">
        <f>IF($D68="","",VLOOKUP($D68,'[1]Boys Si Main Draw Prep (2)'!$A$7:$P$70,16))</f>
        <v/>
      </c>
      <c r="D68" s="135"/>
      <c r="E68" s="145" t="s">
        <v>178</v>
      </c>
      <c r="F68" s="145" t="s">
        <v>148</v>
      </c>
      <c r="G68" s="145"/>
      <c r="H68" s="145" t="s">
        <v>126</v>
      </c>
      <c r="I68" s="146" t="s">
        <v>29</v>
      </c>
      <c r="J68" s="152" t="s">
        <v>284</v>
      </c>
      <c r="K68" s="148" t="s">
        <v>29</v>
      </c>
      <c r="L68" s="138" t="s">
        <v>179</v>
      </c>
      <c r="M68" s="159"/>
      <c r="N68" s="140"/>
      <c r="O68" s="140"/>
      <c r="P68" s="140"/>
      <c r="Q68" s="140"/>
      <c r="R68" s="141"/>
    </row>
    <row r="69" spans="1:18" s="142" customFormat="1" ht="9.6" customHeight="1" x14ac:dyDescent="0.2">
      <c r="A69" s="144" t="s">
        <v>91</v>
      </c>
      <c r="B69" s="134" t="str">
        <f>IF($D69="","",VLOOKUP($D69,'[1]Boys Si Main Draw Prep (2)'!$A$7:$P$70,15))</f>
        <v/>
      </c>
      <c r="C69" s="134" t="str">
        <f>IF($D69="","",VLOOKUP($D69,'[1]Boys Si Main Draw Prep (2)'!$A$7:$P$70,16))</f>
        <v/>
      </c>
      <c r="D69" s="135"/>
      <c r="E69" s="145" t="s">
        <v>105</v>
      </c>
      <c r="F69" s="145" t="str">
        <f>IF($D69="","",VLOOKUP($D69,'[1]Boys Si Main Draw Prep (2)'!$A$7:$P$70,3))</f>
        <v/>
      </c>
      <c r="G69" s="145"/>
      <c r="H69" s="145" t="str">
        <f>IF($D69="","",VLOOKUP($D69,'[1]Boys Si Main Draw Prep (2)'!$A$7:$P$70,4))</f>
        <v/>
      </c>
      <c r="I69" s="137"/>
      <c r="J69" s="138" t="s">
        <v>179</v>
      </c>
      <c r="K69" s="160"/>
      <c r="L69" s="152" t="s">
        <v>291</v>
      </c>
      <c r="M69" s="140"/>
      <c r="N69" s="140"/>
      <c r="O69" s="140"/>
      <c r="P69" s="140"/>
      <c r="Q69" s="140"/>
      <c r="R69" s="141"/>
    </row>
    <row r="70" spans="1:18" s="142" customFormat="1" ht="9.6" customHeight="1" x14ac:dyDescent="0.2">
      <c r="A70" s="161" t="s">
        <v>92</v>
      </c>
      <c r="B70" s="134" t="str">
        <f>IF($D70="","",VLOOKUP($D70,'[1]Boys Si Main Draw Prep (2)'!$A$7:$P$70,15))</f>
        <v/>
      </c>
      <c r="C70" s="134" t="str">
        <f>IF($D70="","",VLOOKUP($D70,'[1]Boys Si Main Draw Prep (2)'!$A$7:$P$70,16))</f>
        <v/>
      </c>
      <c r="D70" s="135"/>
      <c r="E70" s="136" t="s">
        <v>179</v>
      </c>
      <c r="F70" s="136" t="s">
        <v>180</v>
      </c>
      <c r="G70" s="136"/>
      <c r="H70" s="136" t="s">
        <v>120</v>
      </c>
      <c r="I70" s="146" t="s">
        <v>29</v>
      </c>
      <c r="J70" s="152"/>
      <c r="K70" s="140"/>
      <c r="L70" s="140"/>
      <c r="M70" s="162"/>
      <c r="N70" s="140"/>
      <c r="O70" s="140"/>
      <c r="P70" s="140"/>
      <c r="Q70" s="140"/>
      <c r="R70" s="141"/>
    </row>
    <row r="71" spans="1:18" s="142" customFormat="1" ht="6.2" customHeight="1" x14ac:dyDescent="0.2">
      <c r="A71" s="179"/>
      <c r="B71" s="184"/>
      <c r="C71" s="184"/>
      <c r="D71" s="185"/>
      <c r="E71" s="186"/>
      <c r="F71" s="186"/>
      <c r="G71" s="187"/>
      <c r="H71" s="186"/>
      <c r="I71" s="188"/>
      <c r="J71" s="140"/>
      <c r="K71" s="140"/>
      <c r="L71" s="140"/>
      <c r="M71" s="162"/>
      <c r="N71" s="140"/>
      <c r="O71" s="140"/>
      <c r="P71" s="140"/>
      <c r="Q71" s="140"/>
      <c r="R71" s="141"/>
    </row>
    <row r="72" spans="1:18" ht="15.75" customHeight="1" x14ac:dyDescent="0.2">
      <c r="B72" s="189"/>
      <c r="C72" s="189"/>
      <c r="D72" s="189"/>
      <c r="E72" s="189"/>
      <c r="F72" s="189"/>
      <c r="G72" s="189"/>
      <c r="H72" s="189"/>
      <c r="I72" s="189"/>
      <c r="K72" s="180"/>
      <c r="M72" s="180"/>
      <c r="O72" s="180"/>
      <c r="Q72" s="180"/>
    </row>
    <row r="73" spans="1:18" ht="9" customHeight="1" x14ac:dyDescent="0.2">
      <c r="B73" s="189"/>
      <c r="C73" s="189"/>
      <c r="D73" s="189"/>
      <c r="E73" s="189"/>
      <c r="F73" s="189"/>
      <c r="G73" s="189"/>
      <c r="H73" s="189"/>
      <c r="I73" s="189"/>
      <c r="K73" s="180"/>
      <c r="M73" s="180"/>
      <c r="O73" s="180"/>
      <c r="Q73" s="180"/>
    </row>
  </sheetData>
  <mergeCells count="3">
    <mergeCell ref="A4:E4"/>
    <mergeCell ref="H2:J2"/>
    <mergeCell ref="G1:M1"/>
  </mergeCells>
  <conditionalFormatting sqref="G7:G70">
    <cfRule type="expression" dxfId="31" priority="19" stopIfTrue="1">
      <formula>AND($D7&lt;9,$C7&gt;0)</formula>
    </cfRule>
  </conditionalFormatting>
  <conditionalFormatting sqref="F7:F70 H7:H70">
    <cfRule type="expression" dxfId="30" priority="18" stopIfTrue="1">
      <formula>AND($D7&lt;17,$C7&gt;0)</formula>
    </cfRule>
  </conditionalFormatting>
  <conditionalFormatting sqref="L58 L42 L26 L10 L50 L34 L18 L66 N14 N30 N46 N62 N55 N23 N38">
    <cfRule type="expression" dxfId="29" priority="15" stopIfTrue="1">
      <formula>AND($N$1="CU",L10="Umpire")</formula>
    </cfRule>
    <cfRule type="expression" dxfId="28" priority="16" stopIfTrue="1">
      <formula>AND($N$1="CU",L10&lt;&gt;"Umpire",M10&lt;&gt;"")</formula>
    </cfRule>
    <cfRule type="expression" dxfId="27" priority="17" stopIfTrue="1">
      <formula>AND($N$1="CU",L10&lt;&gt;"Umpire")</formula>
    </cfRule>
  </conditionalFormatting>
  <conditionalFormatting sqref="L8 L12 L16 L20 L24 L28 L32 L36 L40 L44 L48 L52 L56 L60 L64 L68 N18 N26 N34 N42 N50 N58 N66 P14 P30 P46 P62 N10">
    <cfRule type="expression" dxfId="26" priority="13" stopIfTrue="1">
      <formula>K8="as"</formula>
    </cfRule>
    <cfRule type="expression" dxfId="25" priority="14" stopIfTrue="1">
      <formula>K8="bs"</formula>
    </cfRule>
  </conditionalFormatting>
  <conditionalFormatting sqref="J7 J9 J11 J13 J15 J17 J19 J21 J23 J25 J27 J29 J31 J33 J35 J37 J39 J41 J43 J45 J47 J49 J51 J53 J55 J57 J59 J61 J63 J65 J67 J69 P22 P54">
    <cfRule type="expression" dxfId="24" priority="11" stopIfTrue="1">
      <formula>I8="as"</formula>
    </cfRule>
    <cfRule type="expression" dxfId="23" priority="12" stopIfTrue="1">
      <formula>I8="bs"</formula>
    </cfRule>
  </conditionalFormatting>
  <conditionalFormatting sqref="B7:B70">
    <cfRule type="cellIs" dxfId="22" priority="9" stopIfTrue="1" operator="equal">
      <formula>"QA"</formula>
    </cfRule>
    <cfRule type="cellIs" dxfId="21" priority="10" stopIfTrue="1" operator="equal">
      <formula>"DA"</formula>
    </cfRule>
  </conditionalFormatting>
  <conditionalFormatting sqref="I8 I10 I12 I14 I16 I18 I20 I22 I24 I26 I28 I30 I32 I34 I36 I38 I40 I42 I44 I46 I48 I50 I52 I54 I56 I58 I60 I62 I64 I66 I68 I70 K68 K64 K60 K56 K52 K48 K44 K40 K36 K32 K28 K24 K20 K16 K12 K8 M10 M18 M26 M34 M42 M50 M58 M66 O62 O46 O30 O14 O23 O55 O38">
    <cfRule type="expression" dxfId="20" priority="8" stopIfTrue="1">
      <formula>$N$1="CU"</formula>
    </cfRule>
  </conditionalFormatting>
  <conditionalFormatting sqref="D7:D70">
    <cfRule type="expression" dxfId="19" priority="7" stopIfTrue="1">
      <formula>$D7&lt;17</formula>
    </cfRule>
  </conditionalFormatting>
  <conditionalFormatting sqref="N37">
    <cfRule type="expression" dxfId="18" priority="5" stopIfTrue="1">
      <formula>O23="as"</formula>
    </cfRule>
    <cfRule type="expression" dxfId="17" priority="6" stopIfTrue="1">
      <formula>O23="bs"</formula>
    </cfRule>
  </conditionalFormatting>
  <conditionalFormatting sqref="N39">
    <cfRule type="expression" dxfId="16" priority="3" stopIfTrue="1">
      <formula>O55="as"</formula>
    </cfRule>
    <cfRule type="expression" dxfId="15" priority="4" stopIfTrue="1">
      <formula>O55="bs"</formula>
    </cfRule>
  </conditionalFormatting>
  <conditionalFormatting sqref="P38">
    <cfRule type="expression" dxfId="14" priority="1" stopIfTrue="1">
      <formula>O38="as"</formula>
    </cfRule>
    <cfRule type="expression" dxfId="13" priority="2" stopIfTrue="1">
      <formula>O38="bs"</formula>
    </cfRule>
  </conditionalFormatting>
  <dataValidations count="1">
    <dataValidation type="list" allowBlank="1" showInputMessage="1" sqref="L10 L18 L26 L34 L42 L50 L58 L66 N14 N30 N46 N62 N55 N23 N38">
      <formula1>$T$7:$T$16</formula1>
    </dataValidation>
  </dataValidations>
  <printOptions horizontalCentered="1"/>
  <pageMargins left="0.35" right="0.35" top="0.35" bottom="0.35" header="0" footer="0"/>
  <pageSetup paperSize="9" orientation="portrait" r:id="rId1"/>
  <headerFooter alignWithMargins="0"/>
  <rowBreaks count="1" manualBreakCount="1">
    <brk id="80" max="65535" man="1"/>
  </rowBreaks>
  <drawing r:id="rId2"/>
  <legacyDrawing r:id="rId3"/>
  <mc:AlternateContent xmlns:mc="http://schemas.openxmlformats.org/markup-compatibility/2006">
    <mc:Choice Requires="x14">
      <controls>
        <mc:AlternateContent xmlns:mc="http://schemas.openxmlformats.org/markup-compatibility/2006">
          <mc:Choice Requires="x14">
            <control shapeId="87041" r:id="rId4" name="Button 1">
              <controlPr defaultSize="0" print="0" autoFill="0" autoPict="0" macro="[0]!Jun_Show_CU">
                <anchor moveWithCells="1" sizeWithCells="1">
                  <from>
                    <xdr:col>11</xdr:col>
                    <xdr:colOff>533400</xdr:colOff>
                    <xdr:row>0</xdr:row>
                    <xdr:rowOff>9525</xdr:rowOff>
                  </from>
                  <to>
                    <xdr:col>13</xdr:col>
                    <xdr:colOff>381000</xdr:colOff>
                    <xdr:row>0</xdr:row>
                    <xdr:rowOff>171450</xdr:rowOff>
                  </to>
                </anchor>
              </controlPr>
            </control>
          </mc:Choice>
        </mc:AlternateContent>
        <mc:AlternateContent xmlns:mc="http://schemas.openxmlformats.org/markup-compatibility/2006">
          <mc:Choice Requires="x14">
            <control shapeId="87042" r:id="rId5" name="Button 2">
              <controlPr defaultSize="0" print="0" autoFill="0" autoPict="0" macro="[0]!Jun_Hide_CU">
                <anchor moveWithCells="1" sizeWithCells="1">
                  <from>
                    <xdr:col>11</xdr:col>
                    <xdr:colOff>523875</xdr:colOff>
                    <xdr:row>0</xdr:row>
                    <xdr:rowOff>180975</xdr:rowOff>
                  </from>
                  <to>
                    <xdr:col>13</xdr:col>
                    <xdr:colOff>381000</xdr:colOff>
                    <xdr:row>1</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U71"/>
  <sheetViews>
    <sheetView showGridLines="0" showZeros="0" zoomScaleNormal="100" workbookViewId="0">
      <selection activeCell="N76" sqref="N76"/>
    </sheetView>
  </sheetViews>
  <sheetFormatPr defaultRowHeight="12.75" x14ac:dyDescent="0.2"/>
  <cols>
    <col min="1" max="1" width="2.7109375" customWidth="1"/>
    <col min="2" max="2" width="2" customWidth="1"/>
    <col min="3" max="3" width="2" style="5" customWidth="1"/>
    <col min="4" max="4" width="2.42578125" style="79" customWidth="1"/>
    <col min="5" max="5" width="14.7109375" customWidth="1"/>
    <col min="6" max="6" width="2.28515625" customWidth="1"/>
    <col min="7" max="7" width="6.5703125" customWidth="1"/>
    <col min="8" max="8" width="3.28515625" customWidth="1"/>
    <col min="9" max="9" width="3.42578125" style="1" customWidth="1"/>
    <col min="10" max="10" width="10.7109375" customWidth="1"/>
    <col min="11" max="11" width="1.85546875" style="1" customWidth="1"/>
    <col min="12" max="12" width="14.28515625" style="5" customWidth="1"/>
    <col min="13" max="13" width="1.7109375" style="2" customWidth="1"/>
    <col min="14" max="14" width="12" style="6" customWidth="1"/>
    <col min="15" max="15" width="1.7109375" style="1" customWidth="1"/>
    <col min="16" max="16" width="12.85546875" customWidth="1"/>
    <col min="17" max="17" width="1.7109375" style="2" customWidth="1"/>
    <col min="18" max="18" width="0" hidden="1" customWidth="1"/>
  </cols>
  <sheetData>
    <row r="1" spans="1:21" s="4" customFormat="1" ht="21" customHeight="1" x14ac:dyDescent="0.2">
      <c r="A1" s="101"/>
      <c r="B1" s="101"/>
      <c r="C1" s="102"/>
      <c r="D1" s="102"/>
      <c r="E1" s="102"/>
      <c r="F1" s="102"/>
      <c r="G1" s="205" t="s">
        <v>100</v>
      </c>
      <c r="H1" s="206"/>
      <c r="I1" s="206"/>
      <c r="J1" s="206"/>
      <c r="K1" s="206"/>
      <c r="L1" s="206"/>
      <c r="M1" s="103"/>
      <c r="N1" s="103" t="s">
        <v>13</v>
      </c>
      <c r="O1" s="103"/>
      <c r="P1" s="102"/>
      <c r="Q1" s="103"/>
      <c r="R1" s="105"/>
      <c r="S1" s="105"/>
    </row>
    <row r="2" spans="1:21" s="3" customFormat="1" ht="61.5" customHeight="1" x14ac:dyDescent="0.2">
      <c r="A2" s="106"/>
      <c r="B2" s="106"/>
      <c r="C2" s="106"/>
      <c r="D2" s="106"/>
      <c r="E2"/>
      <c r="F2" s="107"/>
      <c r="G2" s="108"/>
      <c r="H2" s="203" t="s">
        <v>99</v>
      </c>
      <c r="I2" s="204"/>
      <c r="J2" s="204"/>
      <c r="K2" s="104"/>
      <c r="L2" s="104"/>
      <c r="M2" s="109"/>
      <c r="N2" s="108"/>
      <c r="O2" s="109"/>
      <c r="P2" s="108"/>
      <c r="Q2" s="109"/>
      <c r="R2" s="110"/>
      <c r="S2" s="110"/>
    </row>
    <row r="3" spans="1:21" s="9" customFormat="1" ht="11.25" customHeight="1" x14ac:dyDescent="0.2">
      <c r="A3" s="111" t="s">
        <v>15</v>
      </c>
      <c r="B3" s="111"/>
      <c r="C3" s="111"/>
      <c r="D3" s="111"/>
      <c r="E3" s="111"/>
      <c r="F3" s="111"/>
      <c r="G3" s="111" t="s">
        <v>94</v>
      </c>
      <c r="H3" s="111"/>
      <c r="I3" s="112"/>
      <c r="J3" s="111"/>
      <c r="K3" s="112"/>
      <c r="L3" s="111" t="s">
        <v>96</v>
      </c>
      <c r="M3" s="112"/>
      <c r="N3" s="111"/>
      <c r="O3" s="112"/>
      <c r="P3" s="111"/>
      <c r="Q3" s="113" t="s">
        <v>17</v>
      </c>
      <c r="R3" s="114"/>
      <c r="S3" s="114"/>
    </row>
    <row r="4" spans="1:21" s="7" customFormat="1" ht="11.25" customHeight="1" thickBot="1" x14ac:dyDescent="0.25">
      <c r="A4" s="197" t="s">
        <v>93</v>
      </c>
      <c r="B4" s="197"/>
      <c r="C4" s="197"/>
      <c r="D4" s="198"/>
      <c r="E4" s="198"/>
      <c r="F4" s="115"/>
      <c r="G4" s="183" t="s">
        <v>95</v>
      </c>
      <c r="H4" s="115"/>
      <c r="I4" s="116"/>
      <c r="J4" s="117"/>
      <c r="K4" s="116"/>
      <c r="L4" s="193" t="s">
        <v>97</v>
      </c>
      <c r="M4" s="116"/>
      <c r="N4" s="115"/>
      <c r="O4" s="116"/>
      <c r="P4" s="115" t="s">
        <v>98</v>
      </c>
      <c r="Q4" s="119"/>
      <c r="R4" s="120"/>
      <c r="S4" s="120"/>
    </row>
    <row r="5" spans="1:21" s="8" customFormat="1" ht="9.75" x14ac:dyDescent="0.2">
      <c r="A5" s="60"/>
      <c r="B5" s="61" t="s">
        <v>0</v>
      </c>
      <c r="C5" s="62" t="s">
        <v>9</v>
      </c>
      <c r="D5" s="80" t="s">
        <v>10</v>
      </c>
      <c r="E5" s="63" t="s">
        <v>2</v>
      </c>
      <c r="F5" s="63" t="s">
        <v>3</v>
      </c>
      <c r="G5" s="58"/>
      <c r="H5" s="63" t="s">
        <v>4</v>
      </c>
      <c r="I5" s="64"/>
      <c r="J5" s="61" t="s">
        <v>5</v>
      </c>
      <c r="K5" s="64"/>
      <c r="L5" s="61" t="s">
        <v>8</v>
      </c>
      <c r="M5" s="64"/>
      <c r="N5" s="63" t="s">
        <v>6</v>
      </c>
      <c r="O5" s="64"/>
      <c r="P5" s="61" t="s">
        <v>7</v>
      </c>
      <c r="Q5" s="59"/>
    </row>
    <row r="6" spans="1:21" s="8" customFormat="1" ht="3.75" customHeight="1" x14ac:dyDescent="0.2">
      <c r="A6" s="47"/>
      <c r="B6" s="52"/>
      <c r="C6" s="57"/>
      <c r="D6" s="88"/>
      <c r="E6" s="53"/>
      <c r="F6" s="53"/>
      <c r="G6" s="54"/>
      <c r="H6" s="53"/>
      <c r="I6" s="55"/>
      <c r="J6" s="52"/>
      <c r="K6" s="55"/>
      <c r="L6" s="52"/>
      <c r="M6" s="55"/>
      <c r="N6" s="53"/>
      <c r="O6" s="55"/>
      <c r="P6" s="52"/>
      <c r="Q6" s="56"/>
    </row>
    <row r="7" spans="1:21" s="14" customFormat="1" ht="9" customHeight="1" x14ac:dyDescent="0.2">
      <c r="A7" s="48">
        <v>1</v>
      </c>
      <c r="B7" s="10"/>
      <c r="C7" s="78"/>
      <c r="D7" s="89"/>
      <c r="E7" s="94" t="s">
        <v>182</v>
      </c>
      <c r="F7" s="94" t="s">
        <v>183</v>
      </c>
      <c r="G7" s="65"/>
      <c r="H7" s="94" t="s">
        <v>114</v>
      </c>
      <c r="I7" s="30"/>
      <c r="J7" s="31"/>
      <c r="K7" s="31"/>
      <c r="L7" s="37"/>
      <c r="M7" s="31"/>
      <c r="N7" s="84"/>
      <c r="O7" s="12"/>
      <c r="P7" s="11"/>
      <c r="Q7" s="12"/>
      <c r="R7" s="13"/>
    </row>
    <row r="8" spans="1:21" s="14" customFormat="1" ht="9.6" customHeight="1" x14ac:dyDescent="0.2">
      <c r="A8" s="49"/>
      <c r="B8" s="15"/>
      <c r="C8" s="15"/>
      <c r="D8" s="90"/>
      <c r="E8" s="75"/>
      <c r="F8" s="76"/>
      <c r="G8" s="73"/>
      <c r="H8" s="68"/>
      <c r="I8" s="71"/>
      <c r="J8" s="33" t="s">
        <v>182</v>
      </c>
      <c r="K8" s="33"/>
      <c r="L8" s="37"/>
      <c r="M8" s="31"/>
      <c r="N8" s="84"/>
      <c r="O8" s="12"/>
      <c r="P8" s="11"/>
      <c r="Q8" s="12"/>
      <c r="R8" s="13"/>
    </row>
    <row r="9" spans="1:21" s="14" customFormat="1" ht="9.6" customHeight="1" x14ac:dyDescent="0.2">
      <c r="A9" s="49">
        <v>2</v>
      </c>
      <c r="B9" s="10"/>
      <c r="C9" s="78"/>
      <c r="D9" s="89"/>
      <c r="E9" s="10" t="s">
        <v>184</v>
      </c>
      <c r="F9" s="10" t="s">
        <v>185</v>
      </c>
      <c r="G9" s="65"/>
      <c r="H9" s="10" t="s">
        <v>134</v>
      </c>
      <c r="I9" s="34"/>
      <c r="J9" s="91" t="s">
        <v>243</v>
      </c>
      <c r="K9" s="36"/>
      <c r="L9" s="37"/>
      <c r="M9" s="31"/>
      <c r="N9" s="84"/>
      <c r="O9" s="12"/>
      <c r="P9" s="11"/>
      <c r="Q9" s="12"/>
      <c r="R9" s="13"/>
    </row>
    <row r="10" spans="1:21" s="14" customFormat="1" ht="9.6" customHeight="1" x14ac:dyDescent="0.2">
      <c r="A10" s="49"/>
      <c r="B10" s="15"/>
      <c r="C10" s="15"/>
      <c r="D10" s="90"/>
      <c r="E10" s="16"/>
      <c r="F10" s="16"/>
      <c r="G10" s="18"/>
      <c r="H10" s="16"/>
      <c r="I10" s="37"/>
      <c r="J10" s="73"/>
      <c r="K10" s="70"/>
      <c r="L10" s="85" t="s">
        <v>182</v>
      </c>
      <c r="M10" s="33"/>
      <c r="N10" s="84"/>
      <c r="O10" s="12"/>
      <c r="P10" s="11"/>
      <c r="Q10" s="12"/>
      <c r="R10" s="13"/>
    </row>
    <row r="11" spans="1:21" s="14" customFormat="1" ht="9.6" customHeight="1" x14ac:dyDescent="0.2">
      <c r="A11" s="49">
        <v>3</v>
      </c>
      <c r="B11" s="10"/>
      <c r="C11" s="78"/>
      <c r="D11" s="89"/>
      <c r="E11" s="10" t="s">
        <v>186</v>
      </c>
      <c r="F11" s="10" t="s">
        <v>187</v>
      </c>
      <c r="G11" s="65"/>
      <c r="H11" s="10" t="s">
        <v>126</v>
      </c>
      <c r="I11" s="30"/>
      <c r="J11" s="29"/>
      <c r="K11" s="38"/>
      <c r="L11" s="81" t="s">
        <v>266</v>
      </c>
      <c r="M11" s="66"/>
      <c r="N11" s="84"/>
      <c r="O11" s="12"/>
      <c r="P11" s="11"/>
      <c r="Q11" s="12"/>
      <c r="R11" s="13"/>
      <c r="U11" s="69"/>
    </row>
    <row r="12" spans="1:21" s="14" customFormat="1" ht="9.6" customHeight="1" x14ac:dyDescent="0.2">
      <c r="A12" s="49"/>
      <c r="B12" s="23"/>
      <c r="C12" s="15"/>
      <c r="D12" s="90"/>
      <c r="E12" s="16"/>
      <c r="F12" s="19"/>
      <c r="G12" s="18"/>
      <c r="H12" s="68"/>
      <c r="I12" s="71"/>
      <c r="J12" s="33" t="s">
        <v>228</v>
      </c>
      <c r="K12" s="39"/>
      <c r="L12" s="81"/>
      <c r="M12" s="32"/>
      <c r="N12" s="84"/>
      <c r="O12" s="12"/>
      <c r="P12" s="11"/>
      <c r="Q12" s="12"/>
      <c r="R12" s="13"/>
    </row>
    <row r="13" spans="1:21" s="14" customFormat="1" ht="9.6" customHeight="1" x14ac:dyDescent="0.2">
      <c r="A13" s="49">
        <v>4</v>
      </c>
      <c r="B13" s="10"/>
      <c r="C13" s="78"/>
      <c r="D13" s="89"/>
      <c r="E13" s="10" t="s">
        <v>228</v>
      </c>
      <c r="F13" s="10"/>
      <c r="G13" s="65"/>
      <c r="H13" s="10" t="s">
        <v>117</v>
      </c>
      <c r="I13" s="41"/>
      <c r="J13" s="37" t="s">
        <v>244</v>
      </c>
      <c r="K13" s="31"/>
      <c r="L13" s="81"/>
      <c r="M13" s="38"/>
      <c r="N13" s="84"/>
      <c r="O13" s="12"/>
      <c r="P13" s="11"/>
      <c r="Q13" s="12"/>
      <c r="R13" s="13"/>
    </row>
    <row r="14" spans="1:21" s="14" customFormat="1" ht="9.6" customHeight="1" x14ac:dyDescent="0.2">
      <c r="A14" s="49"/>
      <c r="B14" s="15"/>
      <c r="C14" s="15"/>
      <c r="D14" s="90"/>
      <c r="E14" s="16"/>
      <c r="F14" s="16"/>
      <c r="G14" s="18"/>
      <c r="H14" s="16"/>
      <c r="I14" s="37"/>
      <c r="J14" s="31"/>
      <c r="K14" s="31"/>
      <c r="L14" s="73"/>
      <c r="M14" s="70"/>
      <c r="N14" s="85" t="s">
        <v>190</v>
      </c>
      <c r="O14" s="20"/>
      <c r="P14" s="11"/>
      <c r="Q14" s="12"/>
      <c r="R14" s="13"/>
      <c r="T14" s="74"/>
    </row>
    <row r="15" spans="1:21" s="14" customFormat="1" ht="9.6" customHeight="1" x14ac:dyDescent="0.2">
      <c r="A15" s="49">
        <v>5</v>
      </c>
      <c r="B15" s="10"/>
      <c r="C15" s="78"/>
      <c r="D15" s="89"/>
      <c r="E15" s="10" t="s">
        <v>188</v>
      </c>
      <c r="F15" s="10" t="s">
        <v>189</v>
      </c>
      <c r="G15" s="65"/>
      <c r="H15" s="10" t="s">
        <v>162</v>
      </c>
      <c r="I15" s="42"/>
      <c r="J15" s="31"/>
      <c r="K15" s="31"/>
      <c r="L15" s="37"/>
      <c r="M15" s="38"/>
      <c r="N15" s="92" t="s">
        <v>293</v>
      </c>
      <c r="O15" s="22"/>
      <c r="P15" s="11"/>
      <c r="Q15" s="12"/>
      <c r="R15" s="13"/>
    </row>
    <row r="16" spans="1:21" s="14" customFormat="1" ht="9.6" customHeight="1" x14ac:dyDescent="0.2">
      <c r="A16" s="49"/>
      <c r="B16" s="15"/>
      <c r="C16" s="15"/>
      <c r="D16" s="90"/>
      <c r="E16" s="16"/>
      <c r="F16" s="19"/>
      <c r="G16" s="18"/>
      <c r="H16" s="68"/>
      <c r="I16" s="71"/>
      <c r="J16" s="33" t="s">
        <v>190</v>
      </c>
      <c r="K16" s="33"/>
      <c r="L16" s="37"/>
      <c r="M16" s="38"/>
      <c r="N16" s="21"/>
      <c r="O16" s="22"/>
      <c r="P16" s="11"/>
      <c r="Q16" s="12"/>
      <c r="R16" s="13"/>
    </row>
    <row r="17" spans="1:18" s="14" customFormat="1" ht="9.6" customHeight="1" x14ac:dyDescent="0.2">
      <c r="A17" s="49">
        <v>6</v>
      </c>
      <c r="B17" s="10"/>
      <c r="C17" s="78"/>
      <c r="D17" s="89"/>
      <c r="E17" s="10" t="s">
        <v>190</v>
      </c>
      <c r="F17" s="10" t="s">
        <v>191</v>
      </c>
      <c r="G17" s="65"/>
      <c r="H17" s="10" t="s">
        <v>104</v>
      </c>
      <c r="I17" s="34"/>
      <c r="J17" s="81" t="s">
        <v>245</v>
      </c>
      <c r="K17" s="36"/>
      <c r="L17" s="37"/>
      <c r="M17" s="38"/>
      <c r="N17" s="21"/>
      <c r="O17" s="22"/>
      <c r="P17" s="11"/>
      <c r="Q17" s="12"/>
      <c r="R17" s="13"/>
    </row>
    <row r="18" spans="1:18" s="14" customFormat="1" ht="9.6" customHeight="1" x14ac:dyDescent="0.2">
      <c r="A18" s="49"/>
      <c r="B18" s="15"/>
      <c r="C18" s="15"/>
      <c r="D18" s="90"/>
      <c r="E18" s="16"/>
      <c r="F18" s="16"/>
      <c r="G18" s="37"/>
      <c r="H18" s="16"/>
      <c r="I18" s="37"/>
      <c r="J18" s="73"/>
      <c r="K18" s="70"/>
      <c r="L18" s="30" t="s">
        <v>190</v>
      </c>
      <c r="M18" s="39"/>
      <c r="N18" s="21"/>
      <c r="O18" s="22"/>
      <c r="P18" s="11"/>
      <c r="Q18" s="12"/>
      <c r="R18" s="13"/>
    </row>
    <row r="19" spans="1:18" s="14" customFormat="1" ht="9.6" customHeight="1" x14ac:dyDescent="0.2">
      <c r="A19" s="49">
        <v>7</v>
      </c>
      <c r="B19" s="10"/>
      <c r="C19" s="78"/>
      <c r="D19" s="89"/>
      <c r="E19" s="10" t="s">
        <v>226</v>
      </c>
      <c r="F19" s="10" t="s">
        <v>227</v>
      </c>
      <c r="G19" s="65"/>
      <c r="H19" s="10" t="s">
        <v>254</v>
      </c>
      <c r="I19" s="30"/>
      <c r="J19" s="29"/>
      <c r="K19" s="38"/>
      <c r="L19" s="91" t="s">
        <v>267</v>
      </c>
      <c r="M19" s="35"/>
      <c r="N19" s="21"/>
      <c r="O19" s="22"/>
      <c r="P19" s="11"/>
      <c r="Q19" s="12"/>
      <c r="R19" s="13"/>
    </row>
    <row r="20" spans="1:18" s="14" customFormat="1" ht="9.6" customHeight="1" x14ac:dyDescent="0.2">
      <c r="A20" s="49"/>
      <c r="B20" s="15"/>
      <c r="C20" s="15"/>
      <c r="D20" s="90"/>
      <c r="E20" s="16"/>
      <c r="F20" s="19"/>
      <c r="G20" s="18"/>
      <c r="H20" s="68"/>
      <c r="I20" s="71"/>
      <c r="J20" s="33" t="s">
        <v>226</v>
      </c>
      <c r="K20" s="39"/>
      <c r="L20" s="81"/>
      <c r="M20" s="40"/>
      <c r="N20" s="21"/>
      <c r="O20" s="22"/>
      <c r="P20" s="11"/>
      <c r="Q20" s="12"/>
      <c r="R20" s="13"/>
    </row>
    <row r="21" spans="1:18" s="14" customFormat="1" ht="9.6" customHeight="1" x14ac:dyDescent="0.2">
      <c r="A21" s="48">
        <v>8</v>
      </c>
      <c r="B21" s="10"/>
      <c r="C21" s="78"/>
      <c r="D21" s="89"/>
      <c r="E21" s="196" t="s">
        <v>225</v>
      </c>
      <c r="F21" s="196" t="s">
        <v>253</v>
      </c>
      <c r="G21" s="65"/>
      <c r="H21" s="196" t="s">
        <v>117</v>
      </c>
      <c r="I21" s="41"/>
      <c r="J21" s="37" t="s">
        <v>246</v>
      </c>
      <c r="K21" s="31"/>
      <c r="L21" s="81"/>
      <c r="M21" s="29"/>
      <c r="N21" s="21"/>
      <c r="O21" s="22"/>
      <c r="P21" s="11"/>
      <c r="Q21" s="12"/>
      <c r="R21" s="13"/>
    </row>
    <row r="22" spans="1:18" s="14" customFormat="1" ht="9.6" customHeight="1" x14ac:dyDescent="0.2">
      <c r="A22" s="49"/>
      <c r="B22" s="15"/>
      <c r="C22" s="15"/>
      <c r="D22" s="90"/>
      <c r="E22" s="26"/>
      <c r="F22" s="26"/>
      <c r="G22" s="27"/>
      <c r="H22" s="26"/>
      <c r="I22" s="37"/>
      <c r="J22" s="31"/>
      <c r="K22" s="31"/>
      <c r="L22" s="81"/>
      <c r="M22" s="29"/>
      <c r="N22" s="73"/>
      <c r="O22" s="70"/>
      <c r="P22" s="33" t="s">
        <v>202</v>
      </c>
      <c r="Q22" s="20"/>
      <c r="R22" s="13"/>
    </row>
    <row r="23" spans="1:18" s="14" customFormat="1" ht="9.6" customHeight="1" x14ac:dyDescent="0.2">
      <c r="A23" s="48">
        <v>9</v>
      </c>
      <c r="B23" s="10"/>
      <c r="C23" s="78"/>
      <c r="D23" s="89"/>
      <c r="E23" s="194" t="s">
        <v>192</v>
      </c>
      <c r="F23" s="195" t="s">
        <v>193</v>
      </c>
      <c r="G23" s="65"/>
      <c r="H23" s="195" t="s">
        <v>117</v>
      </c>
      <c r="I23" s="30"/>
      <c r="J23" s="31"/>
      <c r="K23" s="31"/>
      <c r="L23" s="37"/>
      <c r="M23" s="31"/>
      <c r="N23" s="84"/>
      <c r="O23" s="22"/>
      <c r="P23" s="93" t="s">
        <v>274</v>
      </c>
      <c r="Q23" s="22"/>
      <c r="R23" s="13"/>
    </row>
    <row r="24" spans="1:18" s="14" customFormat="1" ht="9.6" customHeight="1" x14ac:dyDescent="0.2">
      <c r="A24" s="49"/>
      <c r="B24" s="15"/>
      <c r="C24" s="15"/>
      <c r="D24" s="90"/>
      <c r="E24" s="16"/>
      <c r="F24" s="17"/>
      <c r="G24" s="18"/>
      <c r="H24" s="68"/>
      <c r="I24" s="71"/>
      <c r="J24" s="33" t="s">
        <v>192</v>
      </c>
      <c r="K24" s="33"/>
      <c r="L24" s="37"/>
      <c r="M24" s="31"/>
      <c r="N24" s="84"/>
      <c r="O24" s="22"/>
      <c r="P24" s="11"/>
      <c r="Q24" s="22"/>
      <c r="R24" s="13"/>
    </row>
    <row r="25" spans="1:18" s="14" customFormat="1" ht="9.6" customHeight="1" x14ac:dyDescent="0.2">
      <c r="A25" s="49">
        <v>10</v>
      </c>
      <c r="B25" s="10"/>
      <c r="C25" s="78"/>
      <c r="D25" s="89"/>
      <c r="E25" s="10" t="s">
        <v>247</v>
      </c>
      <c r="F25" s="10"/>
      <c r="G25" s="65"/>
      <c r="H25" s="10"/>
      <c r="I25" s="34"/>
      <c r="J25" s="91" t="s">
        <v>248</v>
      </c>
      <c r="K25" s="36"/>
      <c r="L25" s="37"/>
      <c r="M25" s="31"/>
      <c r="N25" s="84"/>
      <c r="O25" s="22"/>
      <c r="P25" s="11"/>
      <c r="Q25" s="22"/>
      <c r="R25" s="13"/>
    </row>
    <row r="26" spans="1:18" s="14" customFormat="1" ht="9.6" customHeight="1" x14ac:dyDescent="0.2">
      <c r="A26" s="49"/>
      <c r="B26" s="15"/>
      <c r="C26" s="15"/>
      <c r="D26" s="90"/>
      <c r="E26" s="16"/>
      <c r="F26" s="16"/>
      <c r="G26" s="18"/>
      <c r="H26" s="16"/>
      <c r="I26" s="37"/>
      <c r="J26" s="73"/>
      <c r="K26" s="70"/>
      <c r="L26" s="30" t="s">
        <v>192</v>
      </c>
      <c r="M26" s="33"/>
      <c r="N26" s="84"/>
      <c r="O26" s="22"/>
      <c r="P26" s="11"/>
      <c r="Q26" s="22"/>
      <c r="R26" s="13"/>
    </row>
    <row r="27" spans="1:18" s="14" customFormat="1" ht="9.6" customHeight="1" x14ac:dyDescent="0.2">
      <c r="A27" s="49">
        <v>11</v>
      </c>
      <c r="B27" s="10"/>
      <c r="C27" s="78"/>
      <c r="D27" s="89"/>
      <c r="E27" s="10" t="s">
        <v>194</v>
      </c>
      <c r="F27" s="10" t="s">
        <v>195</v>
      </c>
      <c r="G27" s="65"/>
      <c r="H27" s="10" t="s">
        <v>126</v>
      </c>
      <c r="I27" s="30"/>
      <c r="J27" s="29"/>
      <c r="K27" s="38"/>
      <c r="L27" s="81" t="s">
        <v>268</v>
      </c>
      <c r="M27" s="66"/>
      <c r="N27" s="84"/>
      <c r="O27" s="22"/>
      <c r="P27" s="11"/>
      <c r="Q27" s="22"/>
      <c r="R27" s="13"/>
    </row>
    <row r="28" spans="1:18" s="14" customFormat="1" ht="9.6" customHeight="1" x14ac:dyDescent="0.2">
      <c r="A28" s="49"/>
      <c r="B28" s="23"/>
      <c r="C28" s="15"/>
      <c r="D28" s="90"/>
      <c r="E28" s="16"/>
      <c r="F28" s="19"/>
      <c r="G28" s="18"/>
      <c r="H28" s="68"/>
      <c r="I28" s="71"/>
      <c r="J28" s="33" t="s">
        <v>194</v>
      </c>
      <c r="K28" s="39"/>
      <c r="L28" s="81"/>
      <c r="M28" s="32"/>
      <c r="N28" s="84"/>
      <c r="O28" s="22"/>
      <c r="P28" s="11"/>
      <c r="Q28" s="22"/>
      <c r="R28" s="13"/>
    </row>
    <row r="29" spans="1:18" s="14" customFormat="1" ht="9.6" customHeight="1" x14ac:dyDescent="0.2">
      <c r="A29" s="49">
        <v>12</v>
      </c>
      <c r="B29" s="10"/>
      <c r="C29" s="78"/>
      <c r="D29" s="89"/>
      <c r="E29" s="10" t="s">
        <v>196</v>
      </c>
      <c r="F29" s="10" t="s">
        <v>130</v>
      </c>
      <c r="G29" s="65"/>
      <c r="H29" s="10" t="s">
        <v>114</v>
      </c>
      <c r="I29" s="41"/>
      <c r="J29" s="37" t="s">
        <v>249</v>
      </c>
      <c r="K29" s="31"/>
      <c r="L29" s="81"/>
      <c r="M29" s="38"/>
      <c r="N29" s="84"/>
      <c r="O29" s="22"/>
      <c r="P29" s="11"/>
      <c r="Q29" s="22"/>
      <c r="R29" s="13"/>
    </row>
    <row r="30" spans="1:18" s="14" customFormat="1" ht="9.6" customHeight="1" x14ac:dyDescent="0.2">
      <c r="A30" s="49"/>
      <c r="B30" s="15"/>
      <c r="C30" s="15"/>
      <c r="D30" s="90"/>
      <c r="E30" s="16"/>
      <c r="F30" s="16"/>
      <c r="G30" s="18"/>
      <c r="H30" s="16"/>
      <c r="I30" s="37"/>
      <c r="J30" s="31"/>
      <c r="K30" s="31"/>
      <c r="L30" s="73"/>
      <c r="M30" s="70"/>
      <c r="N30" s="85" t="s">
        <v>202</v>
      </c>
      <c r="O30" s="24"/>
      <c r="P30" s="11"/>
      <c r="Q30" s="22"/>
      <c r="R30" s="13"/>
    </row>
    <row r="31" spans="1:18" s="14" customFormat="1" ht="9.6" customHeight="1" x14ac:dyDescent="0.2">
      <c r="A31" s="49">
        <v>13</v>
      </c>
      <c r="B31" s="10"/>
      <c r="C31" s="78"/>
      <c r="D31" s="89"/>
      <c r="E31" s="10" t="s">
        <v>197</v>
      </c>
      <c r="F31" s="10" t="s">
        <v>198</v>
      </c>
      <c r="G31" s="65"/>
      <c r="H31" s="10" t="s">
        <v>131</v>
      </c>
      <c r="I31" s="42"/>
      <c r="J31" s="31"/>
      <c r="K31" s="31"/>
      <c r="L31" s="37"/>
      <c r="M31" s="38"/>
      <c r="N31" s="92" t="s">
        <v>294</v>
      </c>
      <c r="O31" s="25"/>
      <c r="P31" s="11"/>
      <c r="Q31" s="22"/>
      <c r="R31" s="13"/>
    </row>
    <row r="32" spans="1:18" s="14" customFormat="1" ht="9.6" customHeight="1" x14ac:dyDescent="0.2">
      <c r="A32" s="49"/>
      <c r="B32" s="15"/>
      <c r="C32" s="15"/>
      <c r="D32" s="90"/>
      <c r="E32" s="16"/>
      <c r="F32" s="19"/>
      <c r="G32" s="18"/>
      <c r="H32" s="68"/>
      <c r="I32" s="71"/>
      <c r="J32" s="33" t="s">
        <v>197</v>
      </c>
      <c r="K32" s="33"/>
      <c r="L32" s="37"/>
      <c r="M32" s="38"/>
      <c r="N32" s="21"/>
      <c r="O32" s="25"/>
      <c r="P32" s="11"/>
      <c r="Q32" s="22"/>
      <c r="R32" s="13"/>
    </row>
    <row r="33" spans="1:18" s="14" customFormat="1" ht="9.6" customHeight="1" x14ac:dyDescent="0.2">
      <c r="A33" s="49">
        <v>14</v>
      </c>
      <c r="B33" s="10"/>
      <c r="C33" s="78"/>
      <c r="D33" s="89"/>
      <c r="E33" s="10" t="s">
        <v>250</v>
      </c>
      <c r="F33" s="10" t="s">
        <v>199</v>
      </c>
      <c r="G33" s="65"/>
      <c r="H33" s="10" t="s">
        <v>117</v>
      </c>
      <c r="I33" s="34"/>
      <c r="J33" s="81" t="s">
        <v>251</v>
      </c>
      <c r="K33" s="36"/>
      <c r="L33" s="37"/>
      <c r="M33" s="38"/>
      <c r="N33" s="21"/>
      <c r="O33" s="25"/>
      <c r="P33" s="11"/>
      <c r="Q33" s="22"/>
      <c r="R33" s="13"/>
    </row>
    <row r="34" spans="1:18" s="14" customFormat="1" ht="9.6" customHeight="1" x14ac:dyDescent="0.2">
      <c r="A34" s="49"/>
      <c r="B34" s="15"/>
      <c r="C34" s="15"/>
      <c r="D34" s="90"/>
      <c r="E34" s="16"/>
      <c r="F34" s="16"/>
      <c r="G34" s="18"/>
      <c r="H34" s="16"/>
      <c r="I34" s="37"/>
      <c r="J34" s="73"/>
      <c r="K34" s="70"/>
      <c r="L34" s="30" t="s">
        <v>202</v>
      </c>
      <c r="M34" s="39"/>
      <c r="N34" s="21"/>
      <c r="O34" s="25"/>
      <c r="P34" s="11"/>
      <c r="Q34" s="22"/>
      <c r="R34" s="13"/>
    </row>
    <row r="35" spans="1:18" s="14" customFormat="1" ht="9.6" customHeight="1" x14ac:dyDescent="0.2">
      <c r="A35" s="49">
        <v>15</v>
      </c>
      <c r="B35" s="10"/>
      <c r="C35" s="78"/>
      <c r="D35" s="89"/>
      <c r="E35" s="10" t="s">
        <v>200</v>
      </c>
      <c r="F35" s="10" t="s">
        <v>201</v>
      </c>
      <c r="G35" s="65"/>
      <c r="H35" s="10" t="s">
        <v>120</v>
      </c>
      <c r="I35" s="30"/>
      <c r="J35" s="29"/>
      <c r="K35" s="38"/>
      <c r="L35" s="81" t="s">
        <v>269</v>
      </c>
      <c r="M35" s="35"/>
      <c r="N35" s="21"/>
      <c r="O35" s="25"/>
      <c r="P35" s="11"/>
      <c r="Q35" s="22"/>
      <c r="R35" s="13"/>
    </row>
    <row r="36" spans="1:18" s="14" customFormat="1" ht="9.6" customHeight="1" x14ac:dyDescent="0.2">
      <c r="A36" s="49"/>
      <c r="B36" s="15"/>
      <c r="C36" s="15"/>
      <c r="D36" s="90"/>
      <c r="E36" s="16"/>
      <c r="F36" s="19"/>
      <c r="G36" s="18"/>
      <c r="H36" s="68"/>
      <c r="I36" s="71"/>
      <c r="J36" s="33" t="s">
        <v>202</v>
      </c>
      <c r="K36" s="39"/>
      <c r="L36" s="81"/>
      <c r="M36" s="40"/>
      <c r="N36" s="21"/>
      <c r="O36" s="25"/>
      <c r="P36" s="11"/>
      <c r="Q36" s="22"/>
      <c r="R36" s="13"/>
    </row>
    <row r="37" spans="1:18" s="14" customFormat="1" ht="9.6" customHeight="1" x14ac:dyDescent="0.2">
      <c r="A37" s="48">
        <v>16</v>
      </c>
      <c r="B37" s="10"/>
      <c r="C37" s="78"/>
      <c r="D37" s="89"/>
      <c r="E37" s="10" t="s">
        <v>202</v>
      </c>
      <c r="F37" s="10" t="s">
        <v>203</v>
      </c>
      <c r="G37" s="65"/>
      <c r="H37" s="10" t="s">
        <v>104</v>
      </c>
      <c r="I37" s="41"/>
      <c r="J37" s="37" t="s">
        <v>252</v>
      </c>
      <c r="K37" s="31"/>
      <c r="L37" s="81"/>
      <c r="M37" s="29"/>
      <c r="N37" s="86"/>
      <c r="O37" s="25"/>
      <c r="P37" s="11"/>
      <c r="Q37" s="22"/>
      <c r="R37" s="13"/>
    </row>
    <row r="38" spans="1:18" s="14" customFormat="1" ht="9.6" customHeight="1" x14ac:dyDescent="0.2">
      <c r="A38" s="49"/>
      <c r="B38" s="15"/>
      <c r="C38" s="15"/>
      <c r="D38" s="90"/>
      <c r="E38" s="26"/>
      <c r="F38" s="26"/>
      <c r="G38" s="27"/>
      <c r="H38" s="26"/>
      <c r="I38" s="37"/>
      <c r="J38" s="31"/>
      <c r="K38" s="31"/>
      <c r="L38" s="81"/>
      <c r="M38" s="29"/>
      <c r="N38" s="83" t="s">
        <v>14</v>
      </c>
      <c r="O38" s="28"/>
      <c r="P38" s="30" t="s">
        <v>202</v>
      </c>
      <c r="Q38" s="96"/>
      <c r="R38" s="13"/>
    </row>
    <row r="39" spans="1:18" s="14" customFormat="1" ht="9.6" customHeight="1" x14ac:dyDescent="0.2">
      <c r="A39" s="48">
        <v>17</v>
      </c>
      <c r="B39" s="10"/>
      <c r="C39" s="78"/>
      <c r="D39" s="97"/>
      <c r="E39" s="94" t="s">
        <v>204</v>
      </c>
      <c r="F39" s="94" t="s">
        <v>113</v>
      </c>
      <c r="G39" s="98"/>
      <c r="H39" s="94" t="s">
        <v>120</v>
      </c>
      <c r="I39" s="42"/>
      <c r="J39" s="99"/>
      <c r="K39" s="31"/>
      <c r="M39" s="31"/>
      <c r="N39" s="73"/>
      <c r="O39" s="72"/>
      <c r="P39" s="93" t="s">
        <v>269</v>
      </c>
      <c r="Q39" s="100"/>
      <c r="R39" s="13"/>
    </row>
    <row r="40" spans="1:18" s="14" customFormat="1" ht="9.6" customHeight="1" x14ac:dyDescent="0.2">
      <c r="A40" s="49"/>
      <c r="B40" s="15"/>
      <c r="C40" s="15"/>
      <c r="D40" s="90"/>
      <c r="E40" s="16"/>
      <c r="F40" s="17"/>
      <c r="G40" s="18"/>
      <c r="H40" s="68"/>
      <c r="I40" s="71"/>
      <c r="J40" s="33" t="s">
        <v>223</v>
      </c>
      <c r="K40" s="33"/>
      <c r="L40" s="37"/>
      <c r="M40" s="31"/>
      <c r="N40" s="84"/>
      <c r="O40" s="12"/>
      <c r="P40" s="11"/>
      <c r="Q40" s="22"/>
      <c r="R40" s="13"/>
    </row>
    <row r="41" spans="1:18" s="14" customFormat="1" ht="9.6" customHeight="1" x14ac:dyDescent="0.2">
      <c r="A41" s="49">
        <v>18</v>
      </c>
      <c r="B41" s="10"/>
      <c r="C41" s="78"/>
      <c r="D41" s="89"/>
      <c r="E41" s="10" t="s">
        <v>223</v>
      </c>
      <c r="F41" s="10" t="s">
        <v>224</v>
      </c>
      <c r="G41" s="65"/>
      <c r="H41" s="10" t="s">
        <v>162</v>
      </c>
      <c r="I41" s="34"/>
      <c r="J41" s="81" t="s">
        <v>255</v>
      </c>
      <c r="K41" s="36"/>
      <c r="L41" s="37"/>
      <c r="M41" s="31"/>
      <c r="N41" s="84"/>
      <c r="O41" s="12"/>
      <c r="P41" s="11"/>
      <c r="Q41" s="22"/>
      <c r="R41" s="13"/>
    </row>
    <row r="42" spans="1:18" s="14" customFormat="1" ht="9.6" customHeight="1" x14ac:dyDescent="0.2">
      <c r="A42" s="49"/>
      <c r="B42" s="15"/>
      <c r="C42" s="15"/>
      <c r="D42" s="90"/>
      <c r="E42" s="16"/>
      <c r="F42" s="16"/>
      <c r="G42" s="18"/>
      <c r="H42" s="16"/>
      <c r="I42" s="37"/>
      <c r="J42" s="73"/>
      <c r="K42" s="70"/>
      <c r="L42" s="30" t="s">
        <v>223</v>
      </c>
      <c r="M42" s="33"/>
      <c r="N42" s="84"/>
      <c r="O42" s="12"/>
      <c r="P42" s="11"/>
      <c r="Q42" s="22"/>
      <c r="R42" s="13"/>
    </row>
    <row r="43" spans="1:18" s="14" customFormat="1" ht="9.6" customHeight="1" x14ac:dyDescent="0.2">
      <c r="A43" s="49">
        <v>19</v>
      </c>
      <c r="B43" s="10"/>
      <c r="C43" s="78"/>
      <c r="D43" s="89"/>
      <c r="E43" s="10" t="s">
        <v>256</v>
      </c>
      <c r="F43" s="10"/>
      <c r="G43" s="65"/>
      <c r="H43" s="10"/>
      <c r="I43" s="30"/>
      <c r="J43" s="29"/>
      <c r="K43" s="38"/>
      <c r="L43" s="81" t="s">
        <v>242</v>
      </c>
      <c r="M43" s="66"/>
      <c r="N43" s="84"/>
      <c r="O43" s="12"/>
      <c r="P43" s="11"/>
      <c r="Q43" s="22"/>
      <c r="R43" s="13"/>
    </row>
    <row r="44" spans="1:18" s="14" customFormat="1" ht="9.6" customHeight="1" x14ac:dyDescent="0.2">
      <c r="A44" s="49"/>
      <c r="B44" s="23"/>
      <c r="C44" s="15"/>
      <c r="D44" s="90"/>
      <c r="E44" s="16"/>
      <c r="F44" s="19"/>
      <c r="G44" s="18"/>
      <c r="H44" s="68"/>
      <c r="I44" s="71"/>
      <c r="J44" s="33" t="s">
        <v>256</v>
      </c>
      <c r="K44" s="39"/>
      <c r="L44" s="81"/>
      <c r="M44" s="32"/>
      <c r="N44" s="84"/>
      <c r="O44" s="12"/>
      <c r="P44" s="11"/>
      <c r="Q44" s="22"/>
      <c r="R44" s="13"/>
    </row>
    <row r="45" spans="1:18" s="14" customFormat="1" ht="9.6" customHeight="1" x14ac:dyDescent="0.2">
      <c r="A45" s="49">
        <v>20</v>
      </c>
      <c r="B45" s="10"/>
      <c r="C45" s="78"/>
      <c r="D45" s="89"/>
      <c r="E45" s="10" t="s">
        <v>205</v>
      </c>
      <c r="F45" s="10" t="s">
        <v>206</v>
      </c>
      <c r="G45" s="65"/>
      <c r="H45" s="10" t="s">
        <v>120</v>
      </c>
      <c r="I45" s="41"/>
      <c r="J45" s="37" t="s">
        <v>257</v>
      </c>
      <c r="K45" s="31"/>
      <c r="L45" s="81"/>
      <c r="M45" s="38"/>
      <c r="N45" s="84"/>
      <c r="O45" s="12"/>
      <c r="P45" s="11"/>
      <c r="Q45" s="22"/>
      <c r="R45" s="13"/>
    </row>
    <row r="46" spans="1:18" s="14" customFormat="1" ht="9.6" customHeight="1" x14ac:dyDescent="0.2">
      <c r="A46" s="49"/>
      <c r="B46" s="15"/>
      <c r="C46" s="15"/>
      <c r="D46" s="90"/>
      <c r="E46" s="16"/>
      <c r="F46" s="16"/>
      <c r="G46" s="18"/>
      <c r="H46" s="16"/>
      <c r="I46" s="37"/>
      <c r="J46" s="31"/>
      <c r="K46" s="31"/>
      <c r="L46" s="73"/>
      <c r="M46" s="70"/>
      <c r="N46" s="85" t="s">
        <v>223</v>
      </c>
      <c r="O46" s="20"/>
      <c r="P46" s="11"/>
      <c r="Q46" s="22"/>
      <c r="R46" s="13"/>
    </row>
    <row r="47" spans="1:18" s="14" customFormat="1" ht="9.6" customHeight="1" x14ac:dyDescent="0.2">
      <c r="A47" s="49">
        <v>21</v>
      </c>
      <c r="B47" s="10"/>
      <c r="C47" s="78"/>
      <c r="D47" s="89"/>
      <c r="E47" s="10" t="s">
        <v>207</v>
      </c>
      <c r="F47" s="10" t="s">
        <v>208</v>
      </c>
      <c r="G47" s="65"/>
      <c r="H47" s="10" t="s">
        <v>104</v>
      </c>
      <c r="I47" s="42"/>
      <c r="J47" s="31"/>
      <c r="K47" s="31"/>
      <c r="L47" s="37"/>
      <c r="M47" s="38"/>
      <c r="N47" s="92" t="s">
        <v>293</v>
      </c>
      <c r="O47" s="22"/>
      <c r="P47" s="11"/>
      <c r="Q47" s="22"/>
      <c r="R47" s="13"/>
    </row>
    <row r="48" spans="1:18" s="14" customFormat="1" ht="9.6" customHeight="1" x14ac:dyDescent="0.2">
      <c r="A48" s="49"/>
      <c r="B48" s="15"/>
      <c r="C48" s="15"/>
      <c r="D48" s="90"/>
      <c r="E48" s="16"/>
      <c r="F48" s="19"/>
      <c r="G48" s="18"/>
      <c r="H48" s="68"/>
      <c r="I48" s="71"/>
      <c r="J48" s="33" t="s">
        <v>209</v>
      </c>
      <c r="K48" s="33"/>
      <c r="L48" s="37"/>
      <c r="M48" s="38"/>
      <c r="N48" s="21"/>
      <c r="O48" s="22"/>
      <c r="P48" s="11"/>
      <c r="Q48" s="22"/>
      <c r="R48" s="13"/>
    </row>
    <row r="49" spans="1:18" s="14" customFormat="1" ht="9.6" customHeight="1" x14ac:dyDescent="0.2">
      <c r="A49" s="49">
        <v>22</v>
      </c>
      <c r="B49" s="10"/>
      <c r="C49" s="78"/>
      <c r="D49" s="89"/>
      <c r="E49" s="10" t="s">
        <v>209</v>
      </c>
      <c r="F49" s="10" t="s">
        <v>210</v>
      </c>
      <c r="G49" s="65"/>
      <c r="H49" s="10" t="s">
        <v>123</v>
      </c>
      <c r="I49" s="34"/>
      <c r="J49" s="81" t="s">
        <v>258</v>
      </c>
      <c r="K49" s="36"/>
      <c r="L49" s="37"/>
      <c r="M49" s="38"/>
      <c r="N49" s="21"/>
      <c r="O49" s="22"/>
      <c r="P49" s="11"/>
      <c r="Q49" s="22"/>
      <c r="R49" s="13"/>
    </row>
    <row r="50" spans="1:18" s="14" customFormat="1" ht="9.6" customHeight="1" x14ac:dyDescent="0.2">
      <c r="A50" s="49"/>
      <c r="B50" s="15"/>
      <c r="C50" s="15"/>
      <c r="D50" s="90"/>
      <c r="E50" s="16"/>
      <c r="F50" s="16"/>
      <c r="G50" s="18"/>
      <c r="H50" s="16"/>
      <c r="I50" s="37"/>
      <c r="J50" s="73"/>
      <c r="K50" s="70"/>
      <c r="L50" s="30" t="s">
        <v>211</v>
      </c>
      <c r="M50" s="39"/>
      <c r="N50" s="21"/>
      <c r="O50" s="22"/>
      <c r="P50" s="11"/>
      <c r="Q50" s="22"/>
      <c r="R50" s="13"/>
    </row>
    <row r="51" spans="1:18" s="14" customFormat="1" ht="9.6" customHeight="1" x14ac:dyDescent="0.2">
      <c r="A51" s="49">
        <v>23</v>
      </c>
      <c r="B51" s="10"/>
      <c r="C51" s="78"/>
      <c r="D51" s="89"/>
      <c r="E51" s="10" t="s">
        <v>295</v>
      </c>
      <c r="F51" s="10"/>
      <c r="G51" s="65"/>
      <c r="H51" s="10"/>
      <c r="I51" s="30"/>
      <c r="J51" s="29"/>
      <c r="K51" s="38"/>
      <c r="L51" s="81" t="s">
        <v>270</v>
      </c>
      <c r="M51" s="35"/>
      <c r="N51" s="21"/>
      <c r="O51" s="22"/>
      <c r="P51" s="11"/>
      <c r="Q51" s="22"/>
      <c r="R51" s="13"/>
    </row>
    <row r="52" spans="1:18" s="14" customFormat="1" ht="9.6" customHeight="1" x14ac:dyDescent="0.2">
      <c r="A52" s="49"/>
      <c r="B52" s="15"/>
      <c r="C52" s="15"/>
      <c r="D52" s="90"/>
      <c r="E52" s="16"/>
      <c r="F52" s="19"/>
      <c r="G52" s="18"/>
      <c r="H52" s="68"/>
      <c r="I52" s="71"/>
      <c r="J52" s="33" t="s">
        <v>211</v>
      </c>
      <c r="K52" s="39"/>
      <c r="L52" s="81"/>
      <c r="M52" s="40"/>
      <c r="N52" s="21"/>
      <c r="O52" s="22"/>
      <c r="P52" s="11"/>
      <c r="Q52" s="22"/>
      <c r="R52" s="13"/>
    </row>
    <row r="53" spans="1:18" s="14" customFormat="1" ht="9.6" customHeight="1" x14ac:dyDescent="0.2">
      <c r="A53" s="48">
        <v>24</v>
      </c>
      <c r="B53" s="10"/>
      <c r="C53" s="78"/>
      <c r="D53" s="89"/>
      <c r="E53" s="194" t="s">
        <v>211</v>
      </c>
      <c r="F53" s="194" t="s">
        <v>212</v>
      </c>
      <c r="G53" s="65"/>
      <c r="H53" s="194" t="s">
        <v>134</v>
      </c>
      <c r="I53" s="41"/>
      <c r="J53" s="37" t="s">
        <v>265</v>
      </c>
      <c r="K53" s="31"/>
      <c r="L53" s="81"/>
      <c r="M53" s="29"/>
      <c r="N53" s="21"/>
      <c r="O53" s="22"/>
      <c r="P53" s="11"/>
      <c r="Q53" s="22"/>
      <c r="R53" s="13"/>
    </row>
    <row r="54" spans="1:18" s="14" customFormat="1" ht="9.6" customHeight="1" x14ac:dyDescent="0.2">
      <c r="A54" s="49"/>
      <c r="B54" s="15"/>
      <c r="C54" s="15"/>
      <c r="D54" s="90"/>
      <c r="E54" s="26"/>
      <c r="F54" s="26"/>
      <c r="G54" s="27"/>
      <c r="H54" s="26"/>
      <c r="I54" s="37"/>
      <c r="J54" s="31"/>
      <c r="K54" s="31"/>
      <c r="L54" s="81"/>
      <c r="M54" s="29"/>
      <c r="N54" s="73"/>
      <c r="O54" s="70"/>
      <c r="P54" s="33" t="s">
        <v>221</v>
      </c>
      <c r="Q54" s="24"/>
      <c r="R54" s="13"/>
    </row>
    <row r="55" spans="1:18" s="14" customFormat="1" ht="9.6" customHeight="1" x14ac:dyDescent="0.2">
      <c r="A55" s="48">
        <v>25</v>
      </c>
      <c r="B55" s="10"/>
      <c r="C55" s="78"/>
      <c r="D55" s="89"/>
      <c r="E55" s="194" t="s">
        <v>213</v>
      </c>
      <c r="F55" s="194" t="s">
        <v>214</v>
      </c>
      <c r="G55" s="65"/>
      <c r="H55" s="194" t="s">
        <v>162</v>
      </c>
      <c r="I55" s="30"/>
      <c r="J55" s="31"/>
      <c r="K55" s="31"/>
      <c r="L55" s="37"/>
      <c r="M55" s="31"/>
      <c r="N55" s="84"/>
      <c r="O55" s="22"/>
      <c r="P55" s="93" t="s">
        <v>274</v>
      </c>
      <c r="Q55" s="67"/>
      <c r="R55" s="13"/>
    </row>
    <row r="56" spans="1:18" s="14" customFormat="1" ht="9.6" customHeight="1" x14ac:dyDescent="0.2">
      <c r="A56" s="49"/>
      <c r="B56" s="15"/>
      <c r="C56" s="15"/>
      <c r="D56" s="90"/>
      <c r="E56" s="16"/>
      <c r="F56" s="17"/>
      <c r="G56" s="18"/>
      <c r="H56" s="68"/>
      <c r="I56" s="71"/>
      <c r="J56" s="33" t="s">
        <v>264</v>
      </c>
      <c r="K56" s="33"/>
      <c r="L56" s="37"/>
      <c r="M56" s="31"/>
      <c r="N56" s="84"/>
      <c r="O56" s="22"/>
      <c r="P56" s="11"/>
      <c r="Q56" s="25"/>
      <c r="R56" s="13"/>
    </row>
    <row r="57" spans="1:18" s="14" customFormat="1" ht="9.6" customHeight="1" x14ac:dyDescent="0.2">
      <c r="A57" s="49">
        <v>26</v>
      </c>
      <c r="B57" s="10"/>
      <c r="C57" s="78"/>
      <c r="D57" s="89"/>
      <c r="E57" s="10" t="s">
        <v>230</v>
      </c>
      <c r="F57" s="10"/>
      <c r="G57" s="65"/>
      <c r="H57" s="10"/>
      <c r="I57" s="34"/>
      <c r="J57" s="81" t="s">
        <v>263</v>
      </c>
      <c r="K57" s="36"/>
      <c r="L57" s="37"/>
      <c r="M57" s="31"/>
      <c r="N57" s="84"/>
      <c r="O57" s="22"/>
      <c r="P57" s="11"/>
      <c r="Q57" s="25"/>
      <c r="R57" s="13"/>
    </row>
    <row r="58" spans="1:18" s="14" customFormat="1" ht="9.6" customHeight="1" x14ac:dyDescent="0.2">
      <c r="A58" s="49"/>
      <c r="B58" s="15"/>
      <c r="C58" s="15"/>
      <c r="D58" s="90"/>
      <c r="E58" s="16"/>
      <c r="F58" s="16"/>
      <c r="G58" s="18"/>
      <c r="H58" s="16"/>
      <c r="I58" s="37"/>
      <c r="J58" s="73"/>
      <c r="K58" s="70"/>
      <c r="L58" s="30" t="s">
        <v>217</v>
      </c>
      <c r="M58" s="33"/>
      <c r="N58" s="84"/>
      <c r="O58" s="22"/>
      <c r="P58" s="11"/>
      <c r="Q58" s="25"/>
      <c r="R58" s="13"/>
    </row>
    <row r="59" spans="1:18" s="14" customFormat="1" ht="9.6" customHeight="1" x14ac:dyDescent="0.2">
      <c r="A59" s="49">
        <v>27</v>
      </c>
      <c r="B59" s="10"/>
      <c r="C59" s="78"/>
      <c r="D59" s="89"/>
      <c r="E59" s="10" t="s">
        <v>215</v>
      </c>
      <c r="F59" s="10" t="s">
        <v>216</v>
      </c>
      <c r="G59" s="65"/>
      <c r="H59" s="10" t="s">
        <v>114</v>
      </c>
      <c r="I59" s="30"/>
      <c r="J59" s="29"/>
      <c r="K59" s="38"/>
      <c r="L59" s="81" t="s">
        <v>271</v>
      </c>
      <c r="M59" s="66"/>
      <c r="N59" s="84"/>
      <c r="O59" s="22"/>
      <c r="P59" s="11"/>
      <c r="Q59" s="25"/>
      <c r="R59" s="13"/>
    </row>
    <row r="60" spans="1:18" s="14" customFormat="1" ht="9.6" customHeight="1" x14ac:dyDescent="0.2">
      <c r="A60" s="49"/>
      <c r="B60" s="23"/>
      <c r="C60" s="15"/>
      <c r="D60" s="90"/>
      <c r="E60" s="16"/>
      <c r="F60" s="19"/>
      <c r="G60" s="18"/>
      <c r="H60" s="68"/>
      <c r="I60" s="71"/>
      <c r="J60" s="33" t="s">
        <v>217</v>
      </c>
      <c r="K60" s="39"/>
      <c r="L60" s="81"/>
      <c r="M60" s="32"/>
      <c r="N60" s="84"/>
      <c r="O60" s="22"/>
      <c r="P60" s="11"/>
      <c r="Q60" s="25"/>
      <c r="R60" s="13"/>
    </row>
    <row r="61" spans="1:18" s="14" customFormat="1" ht="9.6" customHeight="1" x14ac:dyDescent="0.2">
      <c r="A61" s="49">
        <v>28</v>
      </c>
      <c r="B61" s="10"/>
      <c r="C61" s="78"/>
      <c r="D61" s="89"/>
      <c r="E61" s="10" t="s">
        <v>217</v>
      </c>
      <c r="F61" s="10" t="s">
        <v>218</v>
      </c>
      <c r="G61" s="65"/>
      <c r="H61" s="10" t="s">
        <v>104</v>
      </c>
      <c r="I61" s="41"/>
      <c r="J61" s="37" t="s">
        <v>262</v>
      </c>
      <c r="K61" s="31"/>
      <c r="L61" s="81"/>
      <c r="M61" s="38"/>
      <c r="N61" s="84"/>
      <c r="O61" s="22"/>
      <c r="P61" s="11"/>
      <c r="Q61" s="25"/>
      <c r="R61" s="13"/>
    </row>
    <row r="62" spans="1:18" s="14" customFormat="1" ht="9.6" customHeight="1" x14ac:dyDescent="0.2">
      <c r="A62" s="49"/>
      <c r="B62" s="15"/>
      <c r="C62" s="15"/>
      <c r="D62" s="90"/>
      <c r="E62" s="16"/>
      <c r="F62" s="16"/>
      <c r="G62" s="18"/>
      <c r="H62" s="16"/>
      <c r="I62" s="37"/>
      <c r="J62" s="31"/>
      <c r="K62" s="31"/>
      <c r="L62" s="73"/>
      <c r="M62" s="70"/>
      <c r="N62" s="85" t="s">
        <v>221</v>
      </c>
      <c r="O62" s="24"/>
      <c r="P62" s="11"/>
      <c r="Q62" s="25"/>
      <c r="R62" s="13"/>
    </row>
    <row r="63" spans="1:18" s="14" customFormat="1" ht="9.6" customHeight="1" x14ac:dyDescent="0.2">
      <c r="A63" s="49">
        <v>29</v>
      </c>
      <c r="B63" s="10"/>
      <c r="C63" s="78"/>
      <c r="D63" s="89"/>
      <c r="E63" s="10" t="s">
        <v>219</v>
      </c>
      <c r="F63" s="10" t="s">
        <v>220</v>
      </c>
      <c r="G63" s="65"/>
      <c r="H63" s="10" t="s">
        <v>120</v>
      </c>
      <c r="I63" s="42"/>
      <c r="J63" s="31"/>
      <c r="K63" s="31"/>
      <c r="L63" s="37"/>
      <c r="M63" s="38"/>
      <c r="N63" s="92" t="s">
        <v>273</v>
      </c>
      <c r="O63" s="25"/>
      <c r="P63" s="11"/>
      <c r="Q63" s="25"/>
      <c r="R63" s="13"/>
    </row>
    <row r="64" spans="1:18" s="14" customFormat="1" ht="9.6" customHeight="1" x14ac:dyDescent="0.2">
      <c r="A64" s="49"/>
      <c r="B64" s="15"/>
      <c r="C64" s="15"/>
      <c r="D64" s="90"/>
      <c r="E64" s="16"/>
      <c r="F64" s="19"/>
      <c r="G64" s="18"/>
      <c r="H64" s="68"/>
      <c r="I64" s="71"/>
      <c r="J64" s="33" t="s">
        <v>260</v>
      </c>
      <c r="K64" s="33"/>
      <c r="L64" s="37"/>
      <c r="M64" s="38"/>
      <c r="N64" s="21"/>
      <c r="O64" s="25"/>
      <c r="P64" s="11"/>
      <c r="Q64" s="25"/>
      <c r="R64" s="13"/>
    </row>
    <row r="65" spans="1:18" s="14" customFormat="1" ht="9.6" customHeight="1" x14ac:dyDescent="0.2">
      <c r="A65" s="49">
        <v>30</v>
      </c>
      <c r="B65" s="10"/>
      <c r="C65" s="78"/>
      <c r="D65" s="89"/>
      <c r="E65" s="10" t="s">
        <v>221</v>
      </c>
      <c r="F65" s="10" t="s">
        <v>195</v>
      </c>
      <c r="G65" s="65"/>
      <c r="H65" s="10" t="s">
        <v>104</v>
      </c>
      <c r="I65" s="34"/>
      <c r="J65" s="81" t="s">
        <v>261</v>
      </c>
      <c r="K65" s="36"/>
      <c r="L65" s="37"/>
      <c r="M65" s="38"/>
      <c r="N65" s="21"/>
      <c r="O65" s="25"/>
      <c r="P65" s="11"/>
      <c r="Q65" s="25"/>
      <c r="R65" s="13"/>
    </row>
    <row r="66" spans="1:18" s="14" customFormat="1" ht="9.6" customHeight="1" x14ac:dyDescent="0.2">
      <c r="A66" s="49"/>
      <c r="B66" s="15"/>
      <c r="C66" s="15"/>
      <c r="D66" s="90"/>
      <c r="E66" s="16"/>
      <c r="F66" s="16"/>
      <c r="G66" s="18"/>
      <c r="H66" s="16"/>
      <c r="I66" s="37"/>
      <c r="J66" s="73"/>
      <c r="K66" s="70"/>
      <c r="L66" s="30" t="s">
        <v>221</v>
      </c>
      <c r="M66" s="39"/>
      <c r="N66" s="21"/>
      <c r="O66" s="25"/>
      <c r="P66" s="11"/>
      <c r="Q66" s="25"/>
      <c r="R66" s="13"/>
    </row>
    <row r="67" spans="1:18" s="14" customFormat="1" ht="9.6" customHeight="1" x14ac:dyDescent="0.2">
      <c r="A67" s="49">
        <v>31</v>
      </c>
      <c r="B67" s="10"/>
      <c r="C67" s="78"/>
      <c r="D67" s="89"/>
      <c r="E67" s="10" t="s">
        <v>229</v>
      </c>
      <c r="F67" s="10"/>
      <c r="G67" s="65"/>
      <c r="H67" s="10"/>
      <c r="I67" s="30"/>
      <c r="J67" s="29"/>
      <c r="K67" s="38"/>
      <c r="L67" s="81" t="s">
        <v>272</v>
      </c>
      <c r="M67" s="35"/>
      <c r="N67" s="21"/>
      <c r="O67" s="25"/>
      <c r="P67" s="11"/>
      <c r="Q67" s="25"/>
      <c r="R67" s="13"/>
    </row>
    <row r="68" spans="1:18" s="14" customFormat="1" ht="9.6" customHeight="1" x14ac:dyDescent="0.2">
      <c r="A68" s="49"/>
      <c r="B68" s="15"/>
      <c r="C68" s="15"/>
      <c r="D68" s="90"/>
      <c r="E68" s="16"/>
      <c r="F68" s="19"/>
      <c r="G68" s="18"/>
      <c r="H68" s="68"/>
      <c r="I68" s="71"/>
      <c r="J68" s="33" t="s">
        <v>182</v>
      </c>
      <c r="K68" s="39"/>
      <c r="L68" s="81"/>
      <c r="M68" s="40"/>
      <c r="N68" s="21"/>
      <c r="O68" s="25"/>
      <c r="P68" s="11"/>
      <c r="Q68" s="25"/>
      <c r="R68" s="13"/>
    </row>
    <row r="69" spans="1:18" s="14" customFormat="1" ht="9.6" customHeight="1" x14ac:dyDescent="0.2">
      <c r="A69" s="48">
        <v>32</v>
      </c>
      <c r="B69" s="10"/>
      <c r="C69" s="78"/>
      <c r="D69" s="89"/>
      <c r="E69" s="10" t="s">
        <v>182</v>
      </c>
      <c r="F69" s="10" t="s">
        <v>222</v>
      </c>
      <c r="G69" s="65"/>
      <c r="H69" s="10" t="s">
        <v>114</v>
      </c>
      <c r="I69" s="41"/>
      <c r="J69" s="37" t="s">
        <v>259</v>
      </c>
      <c r="K69" s="31"/>
      <c r="L69" s="81"/>
      <c r="M69" s="29"/>
      <c r="N69" s="21"/>
      <c r="O69" s="25"/>
      <c r="P69" s="11"/>
      <c r="Q69" s="12"/>
      <c r="R69" s="13"/>
    </row>
    <row r="70" spans="1:18" s="51" customFormat="1" ht="6" customHeight="1" x14ac:dyDescent="0.2">
      <c r="A70" s="50"/>
      <c r="B70" s="23"/>
      <c r="C70" s="82"/>
      <c r="D70" s="95"/>
      <c r="E70" s="45"/>
      <c r="F70" s="45"/>
      <c r="G70" s="46"/>
      <c r="H70" s="45"/>
      <c r="I70" s="77"/>
      <c r="J70" s="26"/>
      <c r="K70" s="43"/>
      <c r="L70" s="82"/>
      <c r="M70" s="44"/>
      <c r="N70" s="87"/>
      <c r="O70" s="44"/>
      <c r="P70" s="26"/>
      <c r="Q70" s="43"/>
    </row>
    <row r="71" spans="1:18" ht="9" customHeight="1" x14ac:dyDescent="0.2">
      <c r="B71" s="190"/>
      <c r="C71" s="191"/>
      <c r="D71" s="192"/>
      <c r="E71" s="190"/>
    </row>
  </sheetData>
  <dataConsolidate/>
  <mergeCells count="3">
    <mergeCell ref="H2:J2"/>
    <mergeCell ref="G1:L1"/>
    <mergeCell ref="A4:E4"/>
  </mergeCells>
  <phoneticPr fontId="0" type="noConversion"/>
  <conditionalFormatting sqref="I8 I12 I16 I20 I24 I28 I32 I36 I40 I44 I48 I52 I56 I60 I64 I68 O39 M46 K18 K26 K34 K42 K50 K58 K66 M62 M14 M30 O22 O54 K10">
    <cfRule type="expression" dxfId="12" priority="10" stopIfTrue="1">
      <formula>$N$1="CU"</formula>
    </cfRule>
  </conditionalFormatting>
  <conditionalFormatting sqref="B69 B9 B11 B13 B15 B17 B19 B21 B23 B25 B27 B29 B31 B33 B35 B37 B39 B41 B43 B45 B47 B49 B51 B53 B55 B57 B59 B61 B63 B65 B67 B7">
    <cfRule type="cellIs" dxfId="11" priority="11" stopIfTrue="1" operator="equal">
      <formula>"DA"</formula>
    </cfRule>
  </conditionalFormatting>
  <conditionalFormatting sqref="E7:F69 G7:H7 H69 H9:H11 H13:H15 H17:H19 H21:H23 H25:H27 H29:H31 H33:H35 H37:H39 H41:H43 H45:H47 H49:H51 H53:H55 H57:H59 H61:H63 H65:H67 G9:G17 G19:G69">
    <cfRule type="expression" dxfId="10" priority="12" stopIfTrue="1">
      <formula>AND($D7 &lt; 9, $C7 &gt;0)</formula>
    </cfRule>
  </conditionalFormatting>
  <conditionalFormatting sqref="L30 N54 J18 J34 J26 J42 J50 J58 J66 L62 L46 L14 N22 N39 H68 G8:H8 H12 H16 H20 H24 H28 H32 H36 H40 H44 H48 H52 H56 H60 H64 J10">
    <cfRule type="expression" dxfId="9" priority="13" stopIfTrue="1">
      <formula>AND($N$1="CU",G8="Umpire")</formula>
    </cfRule>
    <cfRule type="expression" dxfId="8" priority="14" stopIfTrue="1">
      <formula>AND($N$1="CU",G8&lt;&gt;"Umpire")</formula>
    </cfRule>
    <cfRule type="expression" dxfId="7" priority="15" stopIfTrue="1">
      <formula>AND($N$1="",G8&lt;&gt;"Umpire")</formula>
    </cfRule>
  </conditionalFormatting>
  <conditionalFormatting sqref="D5:D6 D70:D65515">
    <cfRule type="expression" dxfId="6" priority="16" stopIfTrue="1">
      <formula>AND($D5 &lt; 9, $C5 &gt;0)</formula>
    </cfRule>
  </conditionalFormatting>
  <conditionalFormatting sqref="D8:D20 D22 D24:D36 D38 D40:D52 D54">
    <cfRule type="expression" dxfId="5" priority="17" stopIfTrue="1">
      <formula>AND($D23&lt;9,$C23&gt;0)</formula>
    </cfRule>
  </conditionalFormatting>
  <conditionalFormatting sqref="D7">
    <cfRule type="expression" dxfId="4" priority="18" stopIfTrue="1">
      <formula>AND($D7&lt;9,$D7&gt;0)</formula>
    </cfRule>
  </conditionalFormatting>
  <conditionalFormatting sqref="D21 D23 D37 D39 D53 D55 D69">
    <cfRule type="expression" dxfId="3" priority="19" stopIfTrue="1">
      <formula>AND($D21&lt;9,$C21&gt;0)</formula>
    </cfRule>
  </conditionalFormatting>
  <conditionalFormatting sqref="D56:D65">
    <cfRule type="expression" dxfId="2" priority="32" stopIfTrue="1">
      <formula>AND(#REF!&lt;9,#REF!&gt;0)</formula>
    </cfRule>
  </conditionalFormatting>
  <conditionalFormatting sqref="D66">
    <cfRule type="expression" dxfId="1" priority="33" stopIfTrue="1">
      <formula>AND($D71&lt;9,$C71&gt;0)</formula>
    </cfRule>
  </conditionalFormatting>
  <conditionalFormatting sqref="D67:D68">
    <cfRule type="expression" dxfId="0" priority="36" stopIfTrue="1">
      <formula>AND(#REF!&lt;9,#REF!&gt;0)</formula>
    </cfRule>
  </conditionalFormatting>
  <pageMargins left="0.19685039370078741" right="0.19685039370078741" top="0.39370078740157483" bottom="0.39370078740157483"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3969" r:id="rId4" name="Button 1">
              <controlPr defaultSize="0" print="0" autoFill="0" autoPict="0" macro="[2]!Show_CU">
                <anchor moveWithCells="1" sizeWithCells="1">
                  <from>
                    <xdr:col>13</xdr:col>
                    <xdr:colOff>19050</xdr:colOff>
                    <xdr:row>0</xdr:row>
                    <xdr:rowOff>19050</xdr:rowOff>
                  </from>
                  <to>
                    <xdr:col>13</xdr:col>
                    <xdr:colOff>695325</xdr:colOff>
                    <xdr:row>0</xdr:row>
                    <xdr:rowOff>180975</xdr:rowOff>
                  </to>
                </anchor>
              </controlPr>
            </control>
          </mc:Choice>
        </mc:AlternateContent>
        <mc:AlternateContent xmlns:mc="http://schemas.openxmlformats.org/markup-compatibility/2006">
          <mc:Choice Requires="x14">
            <control shapeId="83970" r:id="rId5" name="Button 2">
              <controlPr defaultSize="0" print="0" autoFill="0" autoPict="0" macro="[2]!Hide_CU">
                <anchor moveWithCells="1" sizeWithCells="1">
                  <from>
                    <xdr:col>13</xdr:col>
                    <xdr:colOff>9525</xdr:colOff>
                    <xdr:row>0</xdr:row>
                    <xdr:rowOff>190500</xdr:rowOff>
                  </from>
                  <to>
                    <xdr:col>13</xdr:col>
                    <xdr:colOff>695325</xdr:colOff>
                    <xdr:row>1</xdr:row>
                    <xdr:rowOff>76200</xdr:rowOff>
                  </to>
                </anchor>
              </controlPr>
            </control>
          </mc:Choice>
        </mc:AlternateContent>
        <mc:AlternateContent xmlns:mc="http://schemas.openxmlformats.org/markup-compatibility/2006">
          <mc:Choice Requires="x14">
            <control shapeId="83973" r:id="rId6" name="Button 5">
              <controlPr defaultSize="0" print="0" autoFill="0" autoPict="0" macro="[0]!Jun_Show_CU">
                <anchor moveWithCells="1" sizeWithCells="1">
                  <from>
                    <xdr:col>11</xdr:col>
                    <xdr:colOff>533400</xdr:colOff>
                    <xdr:row>0</xdr:row>
                    <xdr:rowOff>9525</xdr:rowOff>
                  </from>
                  <to>
                    <xdr:col>13</xdr:col>
                    <xdr:colOff>381000</xdr:colOff>
                    <xdr:row>0</xdr:row>
                    <xdr:rowOff>171450</xdr:rowOff>
                  </to>
                </anchor>
              </controlPr>
            </control>
          </mc:Choice>
        </mc:AlternateContent>
        <mc:AlternateContent xmlns:mc="http://schemas.openxmlformats.org/markup-compatibility/2006">
          <mc:Choice Requires="x14">
            <control shapeId="83974" r:id="rId7" name="Button 6">
              <controlPr defaultSize="0" print="0" autoFill="0" autoPict="0" macro="[0]!Jun_Hide_CU">
                <anchor moveWithCells="1" sizeWithCells="1">
                  <from>
                    <xdr:col>11</xdr:col>
                    <xdr:colOff>523875</xdr:colOff>
                    <xdr:row>0</xdr:row>
                    <xdr:rowOff>180975</xdr:rowOff>
                  </from>
                  <to>
                    <xdr:col>13</xdr:col>
                    <xdr:colOff>381000</xdr:colOff>
                    <xdr:row>1</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2"/>
  <dimension ref="A1"/>
  <sheetViews>
    <sheetView showGridLines="0" showRowColHeaders="0" showZeros="0" showOutlineSymbols="0" topLeftCell="B20481" zoomScaleSheetLayoutView="4" workbookViewId="0"/>
  </sheetViews>
  <sheetFormatPr defaultRowHeight="12.75" x14ac:dyDescent="0.2"/>
  <sheetData/>
  <phoneticPr fontId="0" type="noConversion"/>
  <pageMargins left="0.75" right="0.75" top="1" bottom="1" header="0.5" footer="0.5"/>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2</vt:i4>
      </vt:variant>
      <vt:variant>
        <vt:lpstr>Καθορισμένες περιοχές</vt:lpstr>
      </vt:variant>
      <vt:variant>
        <vt:i4>2</vt:i4>
      </vt:variant>
    </vt:vector>
  </HeadingPairs>
  <TitlesOfParts>
    <vt:vector size="4" baseType="lpstr">
      <vt:lpstr>ΑΓΟΡΙΑ</vt:lpstr>
      <vt:lpstr>ΚΟΡΙΤΣΙΑ</vt:lpstr>
      <vt:lpstr>ΑΓΟΡΙΑ!Print_Area</vt:lpstr>
      <vt:lpstr>ΚΟΡΙΤΣΙΑ!Print_Area</vt:lpstr>
    </vt:vector>
  </TitlesOfParts>
  <Company>ITF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ITF Men's Week v. 2001.6</dc:title>
  <dc:subject>Forms for ITF Men's Circuit events</dc:subject>
  <dc:creator>Anders Wennberg</dc:creator>
  <dc:description>Copyright © ITF Limited, trading as the International Tennis Federation, 2001._x000d_
All rights reserved. Reproduction of this work in whole or in part, without the prior permission of the ITF is prohibited.</dc:description>
  <cp:lastModifiedBy>stavros</cp:lastModifiedBy>
  <cp:lastPrinted>2017-03-24T19:35:24Z</cp:lastPrinted>
  <dcterms:created xsi:type="dcterms:W3CDTF">1998-01-18T23:10:02Z</dcterms:created>
  <dcterms:modified xsi:type="dcterms:W3CDTF">2017-03-31T08:42:14Z</dcterms:modified>
  <cp:category>ITF Forms</cp:category>
</cp:coreProperties>
</file>